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D88B072-4FD4-4A8D-B370-910A358FEEF3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ТРАФАРЕТ" sheetId="1" r:id="rId1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3" i="1" l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84" i="1"/>
  <c r="K84" i="1"/>
  <c r="J84" i="1"/>
  <c r="L83" i="1"/>
  <c r="K83" i="1"/>
  <c r="J83" i="1"/>
  <c r="L82" i="1"/>
  <c r="K82" i="1"/>
  <c r="J82" i="1"/>
  <c r="L81" i="1"/>
  <c r="K81" i="1"/>
  <c r="J81" i="1"/>
  <c r="L80" i="1"/>
  <c r="K80" i="1"/>
  <c r="J80" i="1"/>
  <c r="L79" i="1"/>
  <c r="K79" i="1"/>
  <c r="J79" i="1"/>
  <c r="L78" i="1"/>
  <c r="K78" i="1"/>
  <c r="J78" i="1"/>
  <c r="L77" i="1"/>
  <c r="K77" i="1"/>
  <c r="J77" i="1"/>
  <c r="L76" i="1"/>
  <c r="K76" i="1"/>
  <c r="J76" i="1"/>
  <c r="L75" i="1"/>
  <c r="K75" i="1"/>
  <c r="J75" i="1"/>
  <c r="L74" i="1"/>
  <c r="K74" i="1"/>
  <c r="J74" i="1"/>
  <c r="L73" i="1"/>
  <c r="K73" i="1"/>
  <c r="J73" i="1"/>
  <c r="L72" i="1"/>
  <c r="K72" i="1"/>
  <c r="J72" i="1"/>
  <c r="L71" i="1"/>
  <c r="K71" i="1"/>
  <c r="J71" i="1"/>
  <c r="L70" i="1"/>
  <c r="K70" i="1"/>
  <c r="J70" i="1"/>
  <c r="L69" i="1"/>
  <c r="K69" i="1"/>
  <c r="J69" i="1"/>
  <c r="L68" i="1"/>
  <c r="K68" i="1"/>
  <c r="J68" i="1"/>
  <c r="L67" i="1"/>
  <c r="K67" i="1"/>
  <c r="J67" i="1"/>
  <c r="L66" i="1"/>
  <c r="K66" i="1"/>
  <c r="J66" i="1"/>
  <c r="L65" i="1"/>
  <c r="K65" i="1"/>
  <c r="J65" i="1"/>
  <c r="L64" i="1"/>
  <c r="K64" i="1"/>
  <c r="J64" i="1"/>
  <c r="L63" i="1"/>
  <c r="K63" i="1"/>
  <c r="J63" i="1"/>
  <c r="L62" i="1"/>
  <c r="K62" i="1"/>
  <c r="J62" i="1"/>
  <c r="L61" i="1"/>
  <c r="K61" i="1"/>
  <c r="J61" i="1"/>
  <c r="L60" i="1"/>
  <c r="K60" i="1"/>
  <c r="J60" i="1"/>
  <c r="L59" i="1"/>
  <c r="K59" i="1"/>
  <c r="J59" i="1"/>
  <c r="L58" i="1"/>
  <c r="K58" i="1"/>
  <c r="J58" i="1"/>
  <c r="L57" i="1"/>
  <c r="K57" i="1"/>
  <c r="J57" i="1"/>
  <c r="L56" i="1"/>
  <c r="K56" i="1"/>
  <c r="J56" i="1"/>
  <c r="L55" i="1"/>
  <c r="K55" i="1"/>
  <c r="J55" i="1"/>
  <c r="L54" i="1"/>
  <c r="K54" i="1"/>
  <c r="J54" i="1"/>
  <c r="L53" i="1"/>
  <c r="K53" i="1"/>
  <c r="J53" i="1"/>
  <c r="L52" i="1"/>
  <c r="K52" i="1"/>
  <c r="J52" i="1"/>
  <c r="L51" i="1"/>
  <c r="K51" i="1"/>
  <c r="J51" i="1"/>
  <c r="L50" i="1"/>
  <c r="K50" i="1"/>
  <c r="J50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110" i="1"/>
  <c r="K110" i="1"/>
  <c r="L111" i="1"/>
  <c r="K111" i="1"/>
  <c r="J108" i="1"/>
  <c r="J109" i="1"/>
  <c r="J107" i="1"/>
  <c r="J105" i="1"/>
  <c r="J100" i="1"/>
  <c r="I87" i="1"/>
  <c r="H95" i="1"/>
  <c r="H87" i="1" s="1"/>
  <c r="I95" i="1"/>
  <c r="K99" i="1"/>
  <c r="K100" i="1"/>
  <c r="L100" i="1"/>
  <c r="K104" i="1"/>
  <c r="K105" i="1"/>
  <c r="L105" i="1"/>
  <c r="J95" i="1"/>
</calcChain>
</file>

<file path=xl/sharedStrings.xml><?xml version="1.0" encoding="utf-8"?>
<sst xmlns="http://schemas.openxmlformats.org/spreadsheetml/2006/main" count="428" uniqueCount="173">
  <si>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</si>
  <si>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</si>
  <si>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</si>
  <si>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</si>
  <si>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</si>
  <si>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</si>
  <si>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</si>
  <si>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</si>
  <si>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</si>
  <si>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</si>
  <si>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</si>
  <si>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</si>
  <si>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</si>
  <si>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</si>
  <si>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</si>
  <si>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</si>
  <si>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</si>
  <si>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</si>
  <si>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</si>
  <si>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</si>
  <si>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</si>
  <si>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</si>
  <si>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</si>
  <si>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</si>
  <si>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</si>
  <si>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</si>
  <si>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</si>
  <si>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</si>
  <si>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</si>
  <si>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</si>
  <si>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</si>
  <si>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</si>
  <si>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</si>
  <si>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</si>
  <si>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</si>
  <si>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</si>
  <si>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</si>
  <si>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</si>
  <si>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</si>
  <si>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</si>
  <si>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</si>
  <si>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</si>
  <si>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</si>
  <si>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</si>
  <si>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</si>
  <si>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</si>
  <si>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</si>
  <si>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</si>
  <si>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</si>
  <si>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</si>
  <si>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</si>
  <si>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</si>
  <si>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</si>
  <si>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</si>
  <si>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</si>
  <si>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</si>
  <si>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</si>
  <si>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</si>
  <si>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 xml:space="preserve">        по ОКТМО</t>
  </si>
  <si>
    <t>Периодичность:  месячная, квартальная, годовая</t>
  </si>
  <si>
    <t>Бюджет Новорахинского сельского поселения</t>
  </si>
  <si>
    <t>01 июня 2019 г.</t>
  </si>
  <si>
    <t>04195940</t>
  </si>
  <si>
    <t>Администрация Новорахинского сельского поселения</t>
  </si>
  <si>
    <t>445</t>
  </si>
  <si>
    <t>5305006616</t>
  </si>
  <si>
    <t>МЕСЯЦ</t>
  </si>
  <si>
    <t>3</t>
  </si>
  <si>
    <t>01.06.2019</t>
  </si>
  <si>
    <t>49614428</t>
  </si>
  <si>
    <t>Уменьшение прочих остатков денежных средств бюджетов сельских поселений</t>
  </si>
  <si>
    <t>01050201100000610</t>
  </si>
  <si>
    <t>100</t>
  </si>
  <si>
    <t>01050201100000510</t>
  </si>
  <si>
    <t>Увеличение прочих остатков денежных средств бюджетов сельских поселений</t>
  </si>
  <si>
    <t>Фонд оплаты труда государственных (муниципальных) органов</t>
  </si>
  <si>
    <t>000</t>
  </si>
  <si>
    <t>9910001000</t>
  </si>
  <si>
    <t>121</t>
  </si>
  <si>
    <t>0102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</si>
  <si>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</si>
  <si>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</si>
  <si>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</si>
  <si>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</si>
  <si>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9920001000</t>
  </si>
  <si>
    <t>0104</t>
  </si>
  <si>
    <t>Прочая закупка товаров, работ и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</si>
  <si>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</si>
  <si>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</si>
  <si>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</si>
  <si>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</si>
  <si>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</si>
  <si>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</si>
  <si>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</si>
  <si>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Иные межбюджетные трансферты</t>
  </si>
  <si>
    <t>9920020280</t>
  </si>
  <si>
    <t>540</t>
  </si>
  <si>
    <t>0111</t>
  </si>
  <si>
    <t>870</t>
  </si>
  <si>
    <t>9990023780</t>
  </si>
  <si>
    <t>Резервные средства</t>
  </si>
  <si>
    <t>0150100000</t>
  </si>
  <si>
    <t>0113</t>
  </si>
  <si>
    <t>Закупка товаров, работ, услуг в сфере информационно-коммуникационных технологий</t>
  </si>
  <si>
    <t>242</t>
  </si>
  <si>
    <t>0200100000</t>
  </si>
  <si>
    <t>0200200000</t>
  </si>
  <si>
    <t>0200300000</t>
  </si>
  <si>
    <t>0300400000</t>
  </si>
  <si>
    <t>0300471360</t>
  </si>
  <si>
    <t>9900070280</t>
  </si>
  <si>
    <t>9900070650</t>
  </si>
  <si>
    <t>9900051180</t>
  </si>
  <si>
    <t>0203</t>
  </si>
  <si>
    <t>0140100000</t>
  </si>
  <si>
    <t>0310</t>
  </si>
  <si>
    <t>0400071520</t>
  </si>
  <si>
    <t>0409</t>
  </si>
  <si>
    <t>04000S1520</t>
  </si>
  <si>
    <t>0400300000</t>
  </si>
  <si>
    <t>01101L5675</t>
  </si>
  <si>
    <t>0503</t>
  </si>
  <si>
    <t>0120100000</t>
  </si>
  <si>
    <t>0120200000</t>
  </si>
  <si>
    <t>0120300000</t>
  </si>
  <si>
    <t>0120500000</t>
  </si>
  <si>
    <t>01206S2090</t>
  </si>
  <si>
    <t>0160100000</t>
  </si>
  <si>
    <t>0500000000</t>
  </si>
  <si>
    <t>0130200000</t>
  </si>
  <si>
    <t>0707</t>
  </si>
  <si>
    <t>0130300000</t>
  </si>
  <si>
    <t>0801</t>
  </si>
  <si>
    <t>1001</t>
  </si>
  <si>
    <t>312</t>
  </si>
  <si>
    <t>9900061010</t>
  </si>
  <si>
    <t>Иные пенсии, социальные доплаты к пенсиям</t>
  </si>
  <si>
    <t>0130100000</t>
  </si>
  <si>
    <t>1101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</si>
  <si>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</si>
  <si>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</si>
  <si>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</si>
  <si>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</si>
  <si>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</si>
  <si>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</si>
  <si>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</si>
  <si>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</si>
  <si>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</si>
  <si>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</si>
  <si>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</si>
  <si>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</si>
  <si>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</si>
  <si>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</si>
  <si>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Единый сельскохозяйственный налог</t>
  </si>
  <si>
    <t>10503010010000110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</si>
  <si>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</si>
  <si>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</si>
  <si>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</si>
  <si>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</si>
  <si>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</si>
  <si>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</si>
  <si>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</si>
  <si>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</si>
  <si>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Дотации бюджетам сельских поселений на выравнивание бюджетной обеспеченности</t>
  </si>
  <si>
    <t>20215001100000150</t>
  </si>
  <si>
    <t>Субсидии бюджетам сельских поселений на обеспечение устойчивого развития сельских территорий</t>
  </si>
  <si>
    <t>20225567100000150</t>
  </si>
  <si>
    <t>Прочие субсидии бюджетам сельских поселений</t>
  </si>
  <si>
    <t>20229999100000150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</si>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</sst>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191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0" fillId="19" borderId="0" xfId="0" applyFill="1"/>
    <xf numFmtId="49" fontId="0" fillId="18" borderId="0" xfId="0" applyNumberFormat="1" applyFill="1"/>
    <xf numFmtId="0" fontId="0" fillId="18" borderId="0" xfId="0" applyFill="1"/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8" borderId="0" xfId="0" applyNumberFormat="1" applyFont="1" applyFill="1" applyBorder="1" applyAlignment="1">
      <alignment horizontal="right"/>
    </xf>
    <xf numFmtId="4" fontId="2" fillId="18" borderId="0" xfId="0" applyNumberFormat="1" applyFont="1" applyFill="1" applyBorder="1" applyAlignment="1">
      <alignment horizontal="center"/>
    </xf>
    <xf numFmtId="49" fontId="2" fillId="18" borderId="0" xfId="0" applyNumberFormat="1" applyFont="1" applyFill="1" applyBorder="1" applyAlignment="1">
      <alignment horizontal="right"/>
    </xf>
    <xf numFmtId="49" fontId="2" fillId="18" borderId="0" xfId="0" applyNumberFormat="1" applyFont="1" applyFill="1" applyBorder="1" applyAlignment="1">
      <alignment horizontal="right" wrapText="1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14" fontId="2" fillId="0" borderId="43" xfId="0" applyNumberFormat="1" applyFont="1" applyBorder="1" applyAlignment="1">
      <alignment horizontal="center"/>
    </xf>
    <xf numFmtId="4" fontId="2" fillId="20" borderId="0" xfId="0" applyNumberFormat="1" applyFont="1" applyFill="1" applyBorder="1" applyAlignment="1">
      <alignment horizontal="right"/>
    </xf>
    <xf numFmtId="0" fontId="0" fillId="20" borderId="0" xfId="0" applyFill="1"/>
    <xf numFmtId="4" fontId="2" fillId="20" borderId="0" xfId="0" applyNumberFormat="1" applyFont="1" applyFill="1" applyBorder="1" applyAlignment="1">
      <alignment horizontal="right" wrapText="1"/>
    </xf>
    <xf numFmtId="49" fontId="0" fillId="21" borderId="0" xfId="0" applyNumberFormat="1" applyFill="1" applyAlignment="1">
      <alignment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22" borderId="54" xfId="0" applyNumberFormat="1" applyFont="1" applyFill="1" applyBorder="1" applyAlignment="1">
      <alignment horizontal="center" vertical="center" wrapText="1"/>
    </xf>
    <xf numFmtId="49" fontId="2" fillId="22" borderId="62" xfId="0" applyNumberFormat="1" applyFont="1" applyFill="1" applyBorder="1" applyAlignment="1">
      <alignment horizontal="center" vertical="center" wrapText="1"/>
    </xf>
    <xf numFmtId="49" fontId="2" fillId="22" borderId="63" xfId="0" applyNumberFormat="1" applyFont="1" applyFill="1" applyBorder="1" applyAlignment="1">
      <alignment horizontal="center" vertical="center" wrapText="1"/>
    </xf>
    <xf numFmtId="49" fontId="2" fillId="22" borderId="64" xfId="0" applyNumberFormat="1" applyFont="1" applyFill="1" applyBorder="1" applyAlignment="1">
      <alignment horizontal="center" vertical="center" wrapText="1"/>
    </xf>
    <xf numFmtId="49" fontId="2" fillId="22" borderId="26" xfId="0" applyNumberFormat="1" applyFont="1" applyFill="1" applyBorder="1" applyAlignment="1">
      <alignment horizontal="center" vertical="center" wrapText="1"/>
    </xf>
    <xf numFmtId="49" fontId="2" fillId="22" borderId="39" xfId="0" applyNumberFormat="1" applyFont="1" applyFill="1" applyBorder="1" applyAlignment="1">
      <alignment horizontal="center" vertical="center" wrapText="1"/>
    </xf>
    <xf numFmtId="49" fontId="2" fillId="22" borderId="0" xfId="0" applyNumberFormat="1" applyFont="1" applyFill="1" applyBorder="1" applyAlignment="1">
      <alignment horizontal="center" vertical="center" wrapText="1"/>
    </xf>
    <xf numFmtId="49" fontId="2" fillId="22" borderId="25" xfId="0" applyNumberFormat="1" applyFont="1" applyFill="1" applyBorder="1" applyAlignment="1">
      <alignment horizontal="center" vertical="center" wrapText="1"/>
    </xf>
    <xf numFmtId="49" fontId="2" fillId="22" borderId="20" xfId="0" applyNumberFormat="1" applyFont="1" applyFill="1" applyBorder="1" applyAlignment="1">
      <alignment horizontal="center" vertical="center" wrapText="1"/>
    </xf>
    <xf numFmtId="49" fontId="2" fillId="22" borderId="65" xfId="0" applyNumberFormat="1" applyFont="1" applyFill="1" applyBorder="1" applyAlignment="1">
      <alignment horizontal="center" vertical="center" wrapText="1"/>
    </xf>
    <xf numFmtId="49" fontId="2" fillId="22" borderId="11" xfId="0" applyNumberFormat="1" applyFont="1" applyFill="1" applyBorder="1" applyAlignment="1">
      <alignment horizontal="center" vertical="center" wrapText="1"/>
    </xf>
    <xf numFmtId="49" fontId="2" fillId="22" borderId="12" xfId="0" applyNumberFormat="1" applyFont="1" applyFill="1" applyBorder="1" applyAlignment="1">
      <alignment horizontal="center" vertical="center" wrapText="1"/>
    </xf>
    <xf numFmtId="0" fontId="2" fillId="22" borderId="34" xfId="0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 vertical="center"/>
    </xf>
    <xf numFmtId="0" fontId="2" fillId="22" borderId="60" xfId="0" applyFont="1" applyFill="1" applyBorder="1" applyAlignment="1">
      <alignment horizontal="center" vertical="center"/>
    </xf>
    <xf numFmtId="0" fontId="2" fillId="22" borderId="61" xfId="0" applyFont="1" applyFill="1" applyBorder="1" applyAlignment="1">
      <alignment horizontal="center" vertical="center"/>
    </xf>
    <xf numFmtId="0" fontId="2" fillId="22" borderId="18" xfId="0" applyFont="1" applyFill="1" applyBorder="1" applyAlignment="1">
      <alignment horizontal="center" vertical="center"/>
    </xf>
    <xf numFmtId="49" fontId="2" fillId="22" borderId="10" xfId="0" applyNumberFormat="1" applyFont="1" applyFill="1" applyBorder="1" applyAlignment="1">
      <alignment horizontal="center" vertical="center"/>
    </xf>
    <xf numFmtId="0" fontId="3" fillId="22" borderId="36" xfId="0" applyFont="1" applyFill="1" applyBorder="1" applyAlignment="1">
      <alignment horizontal="left" wrapText="1"/>
    </xf>
    <xf numFmtId="49" fontId="3" fillId="22" borderId="21" xfId="0" applyNumberFormat="1" applyFont="1" applyFill="1" applyBorder="1" applyAlignment="1">
      <alignment horizontal="center" wrapText="1"/>
    </xf>
    <xf numFmtId="49" fontId="3" fillId="22" borderId="57" xfId="0" applyNumberFormat="1" applyFont="1" applyFill="1" applyBorder="1" applyAlignment="1">
      <alignment horizontal="center" wrapText="1"/>
    </xf>
    <xf numFmtId="49" fontId="3" fillId="22" borderId="58" xfId="0" applyNumberFormat="1" applyFont="1" applyFill="1" applyBorder="1" applyAlignment="1">
      <alignment horizontal="center" wrapText="1"/>
    </xf>
    <xf numFmtId="49" fontId="3" fillId="22" borderId="59" xfId="0" applyNumberFormat="1" applyFont="1" applyFill="1" applyBorder="1" applyAlignment="1">
      <alignment horizontal="center" wrapText="1"/>
    </xf>
    <xf numFmtId="4" fontId="2" fillId="22" borderId="12" xfId="0" applyNumberFormat="1" applyFont="1" applyFill="1" applyBorder="1" applyAlignment="1">
      <alignment horizontal="right"/>
    </xf>
    <xf numFmtId="4" fontId="2" fillId="22" borderId="48" xfId="0" applyNumberFormat="1" applyFont="1" applyFill="1" applyBorder="1" applyAlignment="1">
      <alignment horizontal="right"/>
    </xf>
    <xf numFmtId="0" fontId="3" fillId="22" borderId="37" xfId="0" applyFont="1" applyFill="1" applyBorder="1" applyAlignment="1">
      <alignment horizontal="left" wrapText="1"/>
    </xf>
    <xf numFmtId="49" fontId="3" fillId="22" borderId="15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 wrapText="1"/>
    </xf>
    <xf numFmtId="49" fontId="3" fillId="22" borderId="52" xfId="0" applyNumberFormat="1" applyFont="1" applyFill="1" applyBorder="1" applyAlignment="1">
      <alignment horizontal="center" wrapText="1"/>
    </xf>
    <xf numFmtId="49" fontId="3" fillId="22" borderId="33" xfId="0" applyNumberFormat="1" applyFont="1" applyFill="1" applyBorder="1" applyAlignment="1">
      <alignment horizontal="center" wrapText="1"/>
    </xf>
    <xf numFmtId="4" fontId="2" fillId="22" borderId="20" xfId="0" applyNumberFormat="1" applyFont="1" applyFill="1" applyBorder="1" applyAlignment="1">
      <alignment horizontal="right"/>
    </xf>
    <xf numFmtId="4" fontId="2" fillId="22" borderId="32" xfId="0" applyNumberFormat="1" applyFont="1" applyFill="1" applyBorder="1" applyAlignment="1">
      <alignment horizontal="right"/>
    </xf>
    <xf numFmtId="0" fontId="3" fillId="22" borderId="40" xfId="0" applyFont="1" applyFill="1" applyBorder="1" applyAlignment="1" applyProtection="1">
      <alignment horizontal="left" wrapText="1"/>
      <protection locked="0"/>
    </xf>
    <xf numFmtId="49" fontId="3" fillId="22" borderId="14" xfId="0" applyNumberFormat="1" applyFont="1" applyFill="1" applyBorder="1" applyAlignment="1" applyProtection="1">
      <alignment horizontal="center" wrapText="1"/>
      <protection locked="0"/>
    </xf>
    <xf numFmtId="49" fontId="2" fillId="22" borderId="49" xfId="0" applyNumberFormat="1" applyFont="1" applyFill="1" applyBorder="1" applyAlignment="1" applyProtection="1">
      <alignment horizontal="center" wrapText="1"/>
      <protection locked="0"/>
    </xf>
    <xf numFmtId="49" fontId="2" fillId="22" borderId="53" xfId="0" applyNumberFormat="1" applyFont="1" applyFill="1" applyBorder="1" applyAlignment="1" applyProtection="1">
      <alignment horizontal="center" wrapText="1"/>
      <protection locked="0"/>
    </xf>
    <xf numFmtId="49" fontId="2" fillId="22" borderId="52" xfId="0" applyNumberFormat="1" applyFont="1" applyFill="1" applyBorder="1" applyAlignment="1" applyProtection="1">
      <alignment horizontal="center" wrapText="1"/>
      <protection locked="0"/>
    </xf>
    <xf numFmtId="49" fontId="2" fillId="22" borderId="33" xfId="0" applyNumberFormat="1" applyFont="1" applyFill="1" applyBorder="1" applyAlignment="1" applyProtection="1">
      <alignment horizontal="center" wrapText="1"/>
      <protection locked="0"/>
    </xf>
    <xf numFmtId="4" fontId="2" fillId="22" borderId="12" xfId="0" applyNumberFormat="1" applyFont="1" applyFill="1" applyBorder="1" applyAlignment="1" applyProtection="1">
      <alignment horizontal="right" wrapText="1"/>
      <protection locked="0"/>
    </xf>
    <xf numFmtId="4" fontId="2" fillId="22" borderId="20" xfId="0" applyNumberFormat="1" applyFont="1" applyFill="1" applyBorder="1" applyAlignment="1" applyProtection="1">
      <alignment horizontal="right" wrapText="1"/>
      <protection locked="0"/>
    </xf>
    <xf numFmtId="4" fontId="2" fillId="22" borderId="32" xfId="0" applyNumberFormat="1" applyFont="1" applyFill="1" applyBorder="1" applyAlignment="1">
      <alignment horizontal="right" wrapText="1"/>
    </xf>
    <xf numFmtId="0" fontId="3" fillId="22" borderId="13" xfId="0" applyFont="1" applyFill="1" applyBorder="1" applyAlignment="1">
      <alignment horizontal="left" wrapText="1"/>
    </xf>
    <xf numFmtId="49" fontId="3" fillId="22" borderId="17" xfId="0" applyNumberFormat="1" applyFont="1" applyFill="1" applyBorder="1" applyAlignment="1">
      <alignment horizontal="center" wrapText="1"/>
    </xf>
    <xf numFmtId="49" fontId="2" fillId="22" borderId="10" xfId="0" applyNumberFormat="1" applyFont="1" applyFill="1" applyBorder="1" applyAlignment="1">
      <alignment horizontal="center"/>
    </xf>
    <xf numFmtId="49" fontId="2" fillId="22" borderId="18" xfId="0" applyNumberFormat="1" applyFont="1" applyFill="1" applyBorder="1" applyAlignment="1">
      <alignment horizontal="center"/>
    </xf>
    <xf numFmtId="4" fontId="2" fillId="22" borderId="18" xfId="0" applyNumberFormat="1" applyFont="1" applyFill="1" applyBorder="1" applyAlignment="1">
      <alignment horizontal="right"/>
    </xf>
    <xf numFmtId="4" fontId="2" fillId="22" borderId="10" xfId="0" applyNumberFormat="1" applyFont="1" applyFill="1" applyBorder="1" applyAlignment="1">
      <alignment horizontal="right"/>
    </xf>
    <xf numFmtId="4" fontId="2" fillId="22" borderId="29" xfId="0" applyNumberFormat="1" applyFont="1" applyFill="1" applyBorder="1" applyAlignment="1">
      <alignment horizontal="right"/>
    </xf>
    <xf numFmtId="0" fontId="2" fillId="22" borderId="0" xfId="0" applyFont="1" applyFill="1" applyBorder="1" applyAlignment="1">
      <alignment wrapText="1"/>
    </xf>
    <xf numFmtId="49" fontId="2" fillId="22" borderId="0" xfId="0" applyNumberFormat="1" applyFont="1" applyFill="1" applyBorder="1" applyAlignment="1">
      <alignment wrapText="1"/>
    </xf>
    <xf numFmtId="49" fontId="2" fillId="22" borderId="0" xfId="0" applyNumberFormat="1" applyFont="1" applyFill="1" applyBorder="1" applyAlignment="1">
      <alignment horizontal="center"/>
    </xf>
    <xf numFmtId="49" fontId="2" fillId="22" borderId="0" xfId="0" applyNumberFormat="1" applyFont="1" applyFill="1" applyBorder="1"/>
    <xf numFmtId="0" fontId="1" fillId="22" borderId="0" xfId="0" applyFont="1" applyFill="1" applyBorder="1" applyAlignment="1">
      <alignment horizontal="center"/>
    </xf>
    <xf numFmtId="0" fontId="0" fillId="22" borderId="11" xfId="0" applyFill="1" applyBorder="1" applyAlignment="1">
      <alignment horizontal="left"/>
    </xf>
    <xf numFmtId="0" fontId="0" fillId="22" borderId="11" xfId="0" applyFill="1" applyBorder="1" applyAlignment="1"/>
    <xf numFmtId="49" fontId="0" fillId="22" borderId="11" xfId="0" applyNumberFormat="1" applyFill="1" applyBorder="1"/>
    <xf numFmtId="49" fontId="2" fillId="22" borderId="0" xfId="0" applyNumberFormat="1" applyFont="1" applyFill="1" applyAlignment="1">
      <alignment horizontal="right"/>
    </xf>
    <xf numFmtId="0" fontId="3" fillId="22" borderId="27" xfId="0" applyFont="1" applyFill="1" applyBorder="1" applyAlignment="1">
      <alignment horizontal="left" wrapText="1"/>
    </xf>
    <xf numFmtId="4" fontId="2" fillId="22" borderId="33" xfId="0" applyNumberFormat="1" applyFont="1" applyFill="1" applyBorder="1" applyAlignment="1">
      <alignment horizontal="right"/>
    </xf>
    <xf numFmtId="4" fontId="2" fillId="22" borderId="34" xfId="0" applyNumberFormat="1" applyFont="1" applyFill="1" applyBorder="1" applyAlignment="1">
      <alignment horizontal="right"/>
    </xf>
    <xf numFmtId="4" fontId="2" fillId="22" borderId="35" xfId="0" applyNumberFormat="1" applyFont="1" applyFill="1" applyBorder="1" applyAlignment="1">
      <alignment horizontal="right"/>
    </xf>
    <xf numFmtId="49" fontId="2" fillId="22" borderId="51" xfId="0" applyNumberFormat="1" applyFont="1" applyFill="1" applyBorder="1" applyAlignment="1" applyProtection="1">
      <alignment horizontal="center" wrapText="1"/>
      <protection locked="0"/>
    </xf>
    <xf numFmtId="49" fontId="2" fillId="22" borderId="66" xfId="0" applyNumberFormat="1" applyFont="1" applyFill="1" applyBorder="1" applyAlignment="1" applyProtection="1">
      <alignment horizontal="center" wrapText="1"/>
      <protection locked="0"/>
    </xf>
    <xf numFmtId="49" fontId="2" fillId="22" borderId="50" xfId="0" applyNumberFormat="1" applyFont="1" applyFill="1" applyBorder="1" applyAlignment="1" applyProtection="1">
      <alignment horizontal="center" wrapText="1"/>
      <protection locked="0"/>
    </xf>
    <xf numFmtId="0" fontId="3" fillId="22" borderId="16" xfId="0" applyFont="1" applyFill="1" applyBorder="1" applyAlignment="1">
      <alignment horizontal="left" wrapText="1"/>
    </xf>
    <xf numFmtId="0" fontId="3" fillId="22" borderId="17" xfId="0" applyFont="1" applyFill="1" applyBorder="1" applyAlignment="1">
      <alignment horizontal="left" wrapText="1"/>
    </xf>
    <xf numFmtId="49" fontId="2" fillId="22" borderId="19" xfId="0" applyNumberFormat="1" applyFont="1" applyFill="1" applyBorder="1" applyAlignment="1">
      <alignment horizontal="center"/>
    </xf>
    <xf numFmtId="4" fontId="2" fillId="22" borderId="19" xfId="0" applyNumberFormat="1" applyFont="1" applyFill="1" applyBorder="1" applyAlignment="1">
      <alignment horizontal="right"/>
    </xf>
    <xf numFmtId="4" fontId="2" fillId="22" borderId="28" xfId="0" applyNumberFormat="1" applyFont="1" applyFill="1" applyBorder="1" applyAlignment="1">
      <alignment horizontal="right"/>
    </xf>
    <xf numFmtId="4" fontId="2" fillId="22" borderId="30" xfId="0" applyNumberFormat="1" applyFont="1" applyFill="1" applyBorder="1" applyAlignment="1">
      <alignment horizontal="right"/>
    </xf>
    <xf numFmtId="0" fontId="3" fillId="22" borderId="0" xfId="0" applyFont="1" applyFill="1" applyBorder="1" applyAlignment="1">
      <alignment horizontal="left" wrapText="1"/>
    </xf>
    <xf numFmtId="4" fontId="2" fillId="22" borderId="0" xfId="0" applyNumberFormat="1" applyFont="1" applyFill="1" applyBorder="1" applyAlignment="1">
      <alignment horizontal="center"/>
    </xf>
    <xf numFmtId="0" fontId="3" fillId="22" borderId="23" xfId="0" applyFont="1" applyFill="1" applyBorder="1" applyAlignment="1">
      <alignment horizontal="left" wrapText="1"/>
    </xf>
    <xf numFmtId="0" fontId="3" fillId="22" borderId="24" xfId="0" applyFont="1" applyFill="1" applyBorder="1" applyAlignment="1">
      <alignment horizontal="center" wrapText="1"/>
    </xf>
    <xf numFmtId="49" fontId="2" fillId="22" borderId="55" xfId="0" applyNumberFormat="1" applyFont="1" applyFill="1" applyBorder="1" applyAlignment="1">
      <alignment horizontal="center"/>
    </xf>
    <xf numFmtId="49" fontId="2" fillId="22" borderId="56" xfId="0" applyNumberFormat="1" applyFont="1" applyFill="1" applyBorder="1" applyAlignment="1">
      <alignment horizontal="center"/>
    </xf>
    <xf numFmtId="49" fontId="2" fillId="22" borderId="31" xfId="0" applyNumberFormat="1" applyFont="1" applyFill="1" applyBorder="1" applyAlignment="1">
      <alignment horizontal="center"/>
    </xf>
    <xf numFmtId="4" fontId="2" fillId="22" borderId="31" xfId="0" applyNumberFormat="1" applyFont="1" applyFill="1" applyBorder="1" applyAlignment="1">
      <alignment horizontal="right"/>
    </xf>
    <xf numFmtId="49" fontId="2" fillId="22" borderId="45" xfId="0" applyNumberFormat="1" applyFont="1" applyFill="1" applyBorder="1" applyAlignment="1">
      <alignment horizontal="center"/>
    </xf>
    <xf numFmtId="49" fontId="3" fillId="22" borderId="0" xfId="0" applyNumberFormat="1" applyFont="1" applyFill="1" applyBorder="1" applyAlignment="1">
      <alignment horizontal="center" wrapText="1"/>
    </xf>
    <xf numFmtId="49" fontId="0" fillId="22" borderId="11" xfId="0" applyNumberFormat="1" applyFill="1" applyBorder="1" applyAlignment="1">
      <alignment horizontal="left"/>
    </xf>
    <xf numFmtId="49" fontId="2" fillId="22" borderId="0" xfId="0" applyNumberFormat="1" applyFont="1" applyFill="1" applyBorder="1" applyAlignment="1">
      <alignment horizontal="right"/>
    </xf>
    <xf numFmtId="0" fontId="3" fillId="22" borderId="38" xfId="0" applyFont="1" applyFill="1" applyBorder="1" applyAlignment="1">
      <alignment horizontal="left" wrapText="1"/>
    </xf>
    <xf numFmtId="0" fontId="3" fillId="22" borderId="39" xfId="0" applyFont="1" applyFill="1" applyBorder="1" applyAlignment="1">
      <alignment horizontal="left" wrapText="1"/>
    </xf>
    <xf numFmtId="49" fontId="3" fillId="22" borderId="22" xfId="0" applyNumberFormat="1" applyFont="1" applyFill="1" applyBorder="1" applyAlignment="1">
      <alignment horizontal="center" wrapText="1"/>
    </xf>
    <xf numFmtId="49" fontId="3" fillId="22" borderId="62" xfId="0" applyNumberFormat="1" applyFont="1" applyFill="1" applyBorder="1" applyAlignment="1">
      <alignment horizontal="center" wrapText="1"/>
    </xf>
    <xf numFmtId="49" fontId="3" fillId="22" borderId="63" xfId="0" applyNumberFormat="1" applyFont="1" applyFill="1" applyBorder="1" applyAlignment="1">
      <alignment horizontal="center" wrapText="1"/>
    </xf>
    <xf numFmtId="49" fontId="3" fillId="22" borderId="64" xfId="0" applyNumberFormat="1" applyFont="1" applyFill="1" applyBorder="1" applyAlignment="1">
      <alignment horizontal="center" wrapText="1"/>
    </xf>
    <xf numFmtId="4" fontId="2" fillId="22" borderId="25" xfId="0" applyNumberFormat="1" applyFont="1" applyFill="1" applyBorder="1" applyAlignment="1">
      <alignment horizontal="center"/>
    </xf>
    <xf numFmtId="4" fontId="2" fillId="22" borderId="26" xfId="0" applyNumberFormat="1" applyFont="1" applyFill="1" applyBorder="1" applyAlignment="1">
      <alignment horizontal="center"/>
    </xf>
    <xf numFmtId="4" fontId="2" fillId="22" borderId="27" xfId="0" applyNumberFormat="1" applyFont="1" applyFill="1" applyBorder="1" applyAlignment="1">
      <alignment horizontal="center"/>
    </xf>
    <xf numFmtId="49" fontId="3" fillId="22" borderId="14" xfId="0" applyNumberFormat="1" applyFont="1" applyFill="1" applyBorder="1" applyAlignment="1">
      <alignment horizontal="center" wrapText="1"/>
    </xf>
    <xf numFmtId="49" fontId="2" fillId="22" borderId="65" xfId="0" applyNumberFormat="1" applyFont="1" applyFill="1" applyBorder="1" applyAlignment="1">
      <alignment horizontal="center"/>
    </xf>
    <xf numFmtId="49" fontId="2" fillId="22" borderId="11" xfId="0" applyNumberFormat="1" applyFont="1" applyFill="1" applyBorder="1" applyAlignment="1">
      <alignment horizontal="center"/>
    </xf>
    <xf numFmtId="49" fontId="2" fillId="22" borderId="12" xfId="0" applyNumberFormat="1" applyFont="1" applyFill="1" applyBorder="1" applyAlignment="1">
      <alignment horizontal="center"/>
    </xf>
    <xf numFmtId="49" fontId="2" fillId="22" borderId="47" xfId="0" applyNumberFormat="1" applyFont="1" applyFill="1" applyBorder="1" applyAlignment="1">
      <alignment horizontal="center"/>
    </xf>
    <xf numFmtId="49" fontId="2" fillId="22" borderId="52" xfId="0" applyNumberFormat="1" applyFont="1" applyFill="1" applyBorder="1" applyAlignment="1">
      <alignment horizontal="center"/>
    </xf>
    <xf numFmtId="49" fontId="2" fillId="22" borderId="33" xfId="0" applyNumberFormat="1" applyFont="1" applyFill="1" applyBorder="1" applyAlignment="1">
      <alignment horizontal="center"/>
    </xf>
    <xf numFmtId="4" fontId="2" fillId="22" borderId="33" xfId="0" applyNumberFormat="1" applyFont="1" applyFill="1" applyBorder="1" applyAlignment="1">
      <alignment horizontal="center"/>
    </xf>
    <xf numFmtId="4" fontId="2" fillId="22" borderId="34" xfId="0" applyNumberFormat="1" applyFont="1" applyFill="1" applyBorder="1" applyAlignment="1">
      <alignment horizontal="center"/>
    </xf>
    <xf numFmtId="4" fontId="2" fillId="22" borderId="35" xfId="0" applyNumberFormat="1" applyFont="1" applyFill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2" fillId="23" borderId="49" xfId="0" applyNumberFormat="1" applyFont="1" applyFill="1" applyBorder="1" applyAlignment="1" applyProtection="1">
      <alignment horizontal="center" wrapText="1"/>
      <protection locked="0"/>
    </xf>
    <xf numFmtId="49" fontId="2" fillId="23" borderId="52" xfId="0" applyNumberFormat="1" applyFont="1" applyFill="1" applyBorder="1" applyAlignment="1" applyProtection="1">
      <alignment horizontal="center" wrapText="1"/>
      <protection locked="0"/>
    </xf>
    <xf numFmtId="49" fontId="2" fillId="23" borderId="33" xfId="0" applyNumberFormat="1" applyFont="1" applyFill="1" applyBorder="1" applyAlignment="1" applyProtection="1">
      <alignment horizontal="center" wrapText="1"/>
      <protection locked="0"/>
    </xf>
    <xf numFmtId="4" fontId="2" fillId="23" borderId="12" xfId="0" applyNumberFormat="1" applyFont="1" applyFill="1" applyBorder="1" applyAlignment="1" applyProtection="1">
      <alignment horizontal="right" wrapText="1"/>
      <protection locked="0"/>
    </xf>
    <xf numFmtId="4" fontId="2" fillId="23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9" fontId="3" fillId="22" borderId="15" xfId="0" applyNumberFormat="1" applyFont="1" applyFill="1" applyBorder="1" applyAlignment="1">
      <alignment horizontal="left" wrapText="1"/>
    </xf>
    <xf numFmtId="49" fontId="2" fillId="22" borderId="12" xfId="0" applyNumberFormat="1" applyFont="1" applyFill="1" applyBorder="1" applyAlignment="1">
      <alignment horizontal="center"/>
    </xf>
    <xf numFmtId="4" fontId="2" fillId="22" borderId="12" xfId="0" applyNumberFormat="1" applyFont="1" applyFill="1" applyBorder="1" applyAlignment="1">
      <alignment horizontal="center"/>
    </xf>
    <xf numFmtId="4" fontId="2" fillId="22" borderId="20" xfId="0" applyNumberFormat="1" applyFont="1" applyFill="1" applyBorder="1" applyAlignment="1">
      <alignment horizontal="center"/>
    </xf>
    <xf numFmtId="4" fontId="2" fillId="22" borderId="32" xfId="0" applyNumberFormat="1" applyFont="1" applyFill="1" applyBorder="1" applyAlignment="1">
      <alignment horizontal="center"/>
    </xf>
    <xf numFmtId="4" fontId="2" fillId="22" borderId="35" xfId="0" applyNumberFormat="1" applyFont="1" applyFill="1" applyBorder="1" applyAlignment="1" applyProtection="1">
      <alignment horizontal="right"/>
    </xf>
    <xf numFmtId="49" fontId="2" fillId="22" borderId="49" xfId="0" applyNumberFormat="1" applyFont="1" applyFill="1" applyBorder="1" applyAlignment="1" applyProtection="1">
      <alignment horizontal="center"/>
      <protection locked="0"/>
    </xf>
    <xf numFmtId="49" fontId="2" fillId="22" borderId="52" xfId="0" applyNumberFormat="1" applyFont="1" applyFill="1" applyBorder="1" applyAlignment="1" applyProtection="1">
      <alignment horizontal="center"/>
      <protection locked="0"/>
    </xf>
    <xf numFmtId="49" fontId="2" fillId="22" borderId="33" xfId="0" applyNumberFormat="1" applyFont="1" applyFill="1" applyBorder="1" applyAlignment="1" applyProtection="1">
      <alignment horizontal="center"/>
      <protection locked="0"/>
    </xf>
    <xf numFmtId="4" fontId="2" fillId="22" borderId="12" xfId="0" applyNumberFormat="1" applyFont="1" applyFill="1" applyBorder="1" applyAlignment="1" applyProtection="1">
      <alignment horizontal="right"/>
      <protection locked="0"/>
    </xf>
    <xf numFmtId="0" fontId="2" fillId="22" borderId="32" xfId="0" applyNumberFormat="1" applyFont="1" applyFill="1" applyBorder="1" applyAlignment="1">
      <alignment horizontal="center"/>
    </xf>
    <xf numFmtId="0" fontId="3" fillId="22" borderId="46" xfId="0" applyFont="1" applyFill="1" applyBorder="1" applyAlignment="1">
      <alignment horizontal="left" wrapText="1"/>
    </xf>
    <xf numFmtId="4" fontId="2" fillId="22" borderId="33" xfId="0" applyNumberFormat="1" applyFont="1" applyFill="1" applyBorder="1" applyAlignment="1" applyProtection="1">
      <alignment horizontal="right"/>
      <protection locked="0"/>
    </xf>
    <xf numFmtId="49" fontId="2" fillId="22" borderId="35" xfId="0" applyNumberFormat="1" applyFont="1" applyFill="1" applyBorder="1" applyAlignment="1">
      <alignment horizontal="center"/>
    </xf>
    <xf numFmtId="0" fontId="2" fillId="22" borderId="0" xfId="0" applyFont="1" applyFill="1" applyBorder="1" applyAlignment="1">
      <alignment horizontal="left"/>
    </xf>
    <xf numFmtId="49" fontId="3" fillId="22" borderId="11" xfId="0" applyNumberFormat="1" applyFont="1" applyFill="1" applyBorder="1" applyAlignment="1">
      <alignment horizontal="center" wrapText="1"/>
    </xf>
    <xf numFmtId="49" fontId="2" fillId="22" borderId="0" xfId="0" applyNumberFormat="1" applyFont="1" applyFill="1" applyBorder="1" applyAlignment="1">
      <alignment horizontal="center" wrapText="1"/>
    </xf>
    <xf numFmtId="49" fontId="2" fillId="22" borderId="11" xfId="0" applyNumberFormat="1" applyFont="1" applyFill="1" applyBorder="1" applyAlignment="1">
      <alignment horizontal="center"/>
    </xf>
    <xf numFmtId="0" fontId="2" fillId="22" borderId="0" xfId="0" applyFont="1" applyFill="1" applyAlignment="1">
      <alignment horizontal="left"/>
    </xf>
    <xf numFmtId="49" fontId="3" fillId="22" borderId="0" xfId="0" applyNumberFormat="1" applyFont="1" applyFill="1" applyBorder="1" applyAlignment="1">
      <alignment horizontal="center" wrapText="1"/>
    </xf>
    <xf numFmtId="0" fontId="2" fillId="22" borderId="0" xfId="0" applyFont="1" applyFill="1" applyAlignment="1">
      <alignment horizontal="center"/>
    </xf>
    <xf numFmtId="49" fontId="0" fillId="22" borderId="11" xfId="0" applyNumberFormat="1" applyFill="1" applyBorder="1" applyAlignment="1">
      <alignment horizontal="center"/>
    </xf>
    <xf numFmtId="49" fontId="0" fillId="22" borderId="0" xfId="0" applyNumberFormat="1" applyFill="1" applyBorder="1" applyAlignment="1">
      <alignment horizont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L127"/>
  <sheetViews>
    <sheetView tabSelected="1" workbookViewId="0">
      <selection activeCell="N12" sqref="N12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42" t="s">
        <v>36</v>
      </c>
      <c r="B1" s="42"/>
      <c r="C1" s="42"/>
      <c r="D1" s="42"/>
      <c r="E1" s="42"/>
      <c r="F1" s="42"/>
      <c r="G1" s="42"/>
      <c r="H1" s="42"/>
      <c r="I1" s="43"/>
      <c r="J1" s="1" t="s">
        <v>3</v>
      </c>
      <c r="K1" s="12" t="s">
        <v>64</v>
      </c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21" t="s">
        <v>19</v>
      </c>
      <c r="K2" s="12" t="s">
        <v>67</v>
      </c>
      <c r="L2" s="4"/>
    </row>
    <row r="3" spans="1:12" x14ac:dyDescent="0.2">
      <c r="A3" s="15" t="s">
        <v>52</v>
      </c>
      <c r="B3" s="46" t="s">
        <v>61</v>
      </c>
      <c r="C3" s="46"/>
      <c r="D3" s="46"/>
      <c r="E3" s="12"/>
      <c r="F3" s="12"/>
      <c r="G3" s="47"/>
      <c r="H3" s="47"/>
      <c r="I3" s="15" t="s">
        <v>22</v>
      </c>
      <c r="J3" s="37">
        <v>43617</v>
      </c>
      <c r="K3" s="12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16" t="s">
        <v>21</v>
      </c>
      <c r="J4" s="22" t="s">
        <v>62</v>
      </c>
      <c r="K4" s="12" t="s">
        <v>68</v>
      </c>
      <c r="L4" s="4"/>
    </row>
    <row r="5" spans="1:12" x14ac:dyDescent="0.2">
      <c r="A5" s="3" t="s">
        <v>37</v>
      </c>
      <c r="B5" s="44" t="s">
        <v>63</v>
      </c>
      <c r="C5" s="44"/>
      <c r="D5" s="44"/>
      <c r="E5" s="44"/>
      <c r="F5" s="44"/>
      <c r="G5" s="44"/>
      <c r="H5" s="44"/>
      <c r="I5" s="16" t="s">
        <v>30</v>
      </c>
      <c r="J5" s="23" t="s">
        <v>64</v>
      </c>
      <c r="K5" s="12"/>
      <c r="L5" s="4"/>
    </row>
    <row r="6" spans="1:12" x14ac:dyDescent="0.2">
      <c r="A6" s="3" t="s">
        <v>38</v>
      </c>
      <c r="B6" s="45" t="s">
        <v>60</v>
      </c>
      <c r="C6" s="45"/>
      <c r="D6" s="45"/>
      <c r="E6" s="45"/>
      <c r="F6" s="45"/>
      <c r="G6" s="45"/>
      <c r="H6" s="45"/>
      <c r="I6" s="16" t="s">
        <v>58</v>
      </c>
      <c r="J6" s="23" t="s">
        <v>69</v>
      </c>
      <c r="K6" s="12" t="s">
        <v>67</v>
      </c>
      <c r="L6" s="4"/>
    </row>
    <row r="7" spans="1:12" x14ac:dyDescent="0.2">
      <c r="A7" s="7" t="s">
        <v>59</v>
      </c>
      <c r="B7" s="3"/>
      <c r="C7" s="3"/>
      <c r="D7" s="3"/>
      <c r="E7" s="3"/>
      <c r="F7" s="3"/>
      <c r="G7" s="3"/>
      <c r="H7" s="6"/>
      <c r="I7" s="16"/>
      <c r="J7" s="23"/>
      <c r="K7" s="12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24" t="s">
        <v>0</v>
      </c>
      <c r="K8" s="12" t="s">
        <v>65</v>
      </c>
    </row>
    <row r="9" spans="1:12" ht="15" x14ac:dyDescent="0.25">
      <c r="A9" s="48" t="s">
        <v>29</v>
      </c>
      <c r="B9" s="48"/>
      <c r="C9" s="48"/>
      <c r="D9" s="48"/>
      <c r="E9" s="48"/>
      <c r="F9" s="48"/>
      <c r="G9" s="48"/>
      <c r="H9" s="48"/>
      <c r="I9" s="48"/>
      <c r="J9" s="48"/>
      <c r="K9" s="35" t="s">
        <v>66</v>
      </c>
    </row>
    <row r="10" spans="1:12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36"/>
    </row>
    <row r="11" spans="1:12" ht="12.75" customHeight="1" x14ac:dyDescent="0.2">
      <c r="A11" s="50" t="s">
        <v>39</v>
      </c>
      <c r="B11" s="50" t="s">
        <v>40</v>
      </c>
      <c r="C11" s="51" t="s">
        <v>41</v>
      </c>
      <c r="D11" s="52"/>
      <c r="E11" s="52"/>
      <c r="F11" s="52"/>
      <c r="G11" s="53"/>
      <c r="H11" s="50" t="s">
        <v>42</v>
      </c>
      <c r="I11" s="50" t="s">
        <v>23</v>
      </c>
      <c r="J11" s="50" t="s">
        <v>43</v>
      </c>
      <c r="K11" s="29"/>
    </row>
    <row r="12" spans="1:12" x14ac:dyDescent="0.2">
      <c r="A12" s="54"/>
      <c r="B12" s="54"/>
      <c r="C12" s="55"/>
      <c r="D12" s="56"/>
      <c r="E12" s="56"/>
      <c r="F12" s="56"/>
      <c r="G12" s="57"/>
      <c r="H12" s="54"/>
      <c r="I12" s="54"/>
      <c r="J12" s="54"/>
      <c r="K12" s="29"/>
    </row>
    <row r="13" spans="1:12" x14ac:dyDescent="0.2">
      <c r="A13" s="58"/>
      <c r="B13" s="58"/>
      <c r="C13" s="59"/>
      <c r="D13" s="60"/>
      <c r="E13" s="60"/>
      <c r="F13" s="60"/>
      <c r="G13" s="61"/>
      <c r="H13" s="58"/>
      <c r="I13" s="58"/>
      <c r="J13" s="58"/>
      <c r="K13" s="29"/>
    </row>
    <row r="14" spans="1:12" ht="13.5" thickBot="1" x14ac:dyDescent="0.25">
      <c r="A14" s="62">
        <v>1</v>
      </c>
      <c r="B14" s="63">
        <v>2</v>
      </c>
      <c r="C14" s="64">
        <v>3</v>
      </c>
      <c r="D14" s="65"/>
      <c r="E14" s="65"/>
      <c r="F14" s="65"/>
      <c r="G14" s="66"/>
      <c r="H14" s="67" t="s">
        <v>2</v>
      </c>
      <c r="I14" s="67" t="s">
        <v>25</v>
      </c>
      <c r="J14" s="67" t="s">
        <v>26</v>
      </c>
      <c r="K14" s="30"/>
    </row>
    <row r="15" spans="1:12" x14ac:dyDescent="0.2">
      <c r="A15" s="68" t="s">
        <v>28</v>
      </c>
      <c r="B15" s="69" t="s">
        <v>6</v>
      </c>
      <c r="C15" s="70" t="s">
        <v>17</v>
      </c>
      <c r="D15" s="71"/>
      <c r="E15" s="71"/>
      <c r="F15" s="71"/>
      <c r="G15" s="72"/>
      <c r="H15" s="73">
        <v>9459692.5999999996</v>
      </c>
      <c r="I15" s="73">
        <v>3192042.05</v>
      </c>
      <c r="J15" s="74">
        <v>6267660.1500000004</v>
      </c>
    </row>
    <row r="16" spans="1:12" x14ac:dyDescent="0.2">
      <c r="A16" s="75" t="s">
        <v>4</v>
      </c>
      <c r="B16" s="76"/>
      <c r="C16" s="77"/>
      <c r="D16" s="78"/>
      <c r="E16" s="78"/>
      <c r="F16" s="78"/>
      <c r="G16" s="79"/>
      <c r="H16" s="73"/>
      <c r="I16" s="80"/>
      <c r="J16" s="81"/>
    </row>
    <row r="17" spans="1:12" s="20" customFormat="1" ht="56.25" x14ac:dyDescent="0.2">
      <c r="A17" s="82" t="s">
        <v>139</v>
      </c>
      <c r="B17" s="83" t="s">
        <v>6</v>
      </c>
      <c r="C17" s="84" t="s">
        <v>76</v>
      </c>
      <c r="D17" s="85" t="s">
        <v>140</v>
      </c>
      <c r="E17" s="86"/>
      <c r="F17" s="86"/>
      <c r="G17" s="87"/>
      <c r="H17" s="88">
        <v>1138000</v>
      </c>
      <c r="I17" s="89">
        <v>491958.4</v>
      </c>
      <c r="J17" s="90">
        <f t="shared" ref="J17:J33" si="0">IF(IF(H17="",0,H17)=0,0,(IF(H17&gt;0,IF(I17&gt;H17,0,H17-I17),IF(I17&gt;H17,H17-I17,0))))</f>
        <v>646041.59999999998</v>
      </c>
      <c r="K17" s="34" t="str">
        <f t="shared" ref="K17:K33" si="1">C17 &amp; D17 &amp; G17</f>
        <v>00010102010010000110</v>
      </c>
      <c r="L17" s="19" t="str">
        <f t="shared" ref="L17:L33" si="2">C17 &amp; D17 &amp; G17</f>
        <v>00010102010010000110</v>
      </c>
    </row>
    <row r="18" spans="1:12" s="20" customFormat="1" ht="90" x14ac:dyDescent="0.2">
      <c r="A18" s="82" t="s">
        <v>141</v>
      </c>
      <c r="B18" s="83" t="s">
        <v>6</v>
      </c>
      <c r="C18" s="84" t="s">
        <v>76</v>
      </c>
      <c r="D18" s="85" t="s">
        <v>142</v>
      </c>
      <c r="E18" s="86"/>
      <c r="F18" s="86"/>
      <c r="G18" s="87"/>
      <c r="H18" s="88">
        <v>1000</v>
      </c>
      <c r="I18" s="89"/>
      <c r="J18" s="90">
        <f t="shared" si="0"/>
        <v>1000</v>
      </c>
      <c r="K18" s="34" t="str">
        <f t="shared" si="1"/>
        <v>00010102020010000110</v>
      </c>
      <c r="L18" s="19" t="str">
        <f t="shared" si="2"/>
        <v>00010102020010000110</v>
      </c>
    </row>
    <row r="19" spans="1:12" s="20" customFormat="1" ht="33.75" x14ac:dyDescent="0.2">
      <c r="A19" s="82" t="s">
        <v>143</v>
      </c>
      <c r="B19" s="83" t="s">
        <v>6</v>
      </c>
      <c r="C19" s="84" t="s">
        <v>76</v>
      </c>
      <c r="D19" s="85" t="s">
        <v>144</v>
      </c>
      <c r="E19" s="86"/>
      <c r="F19" s="86"/>
      <c r="G19" s="87"/>
      <c r="H19" s="88">
        <v>1000</v>
      </c>
      <c r="I19" s="89"/>
      <c r="J19" s="90">
        <f t="shared" si="0"/>
        <v>1000</v>
      </c>
      <c r="K19" s="34" t="str">
        <f t="shared" si="1"/>
        <v>00010102030010000110</v>
      </c>
      <c r="L19" s="19" t="str">
        <f t="shared" si="2"/>
        <v>00010102030010000110</v>
      </c>
    </row>
    <row r="20" spans="1:12" s="20" customFormat="1" ht="90" x14ac:dyDescent="0.2">
      <c r="A20" s="82" t="s">
        <v>145</v>
      </c>
      <c r="B20" s="83" t="s">
        <v>6</v>
      </c>
      <c r="C20" s="84" t="s">
        <v>76</v>
      </c>
      <c r="D20" s="85" t="s">
        <v>146</v>
      </c>
      <c r="E20" s="86"/>
      <c r="F20" s="86"/>
      <c r="G20" s="87"/>
      <c r="H20" s="88">
        <v>451600</v>
      </c>
      <c r="I20" s="89">
        <v>250811.3</v>
      </c>
      <c r="J20" s="90">
        <f t="shared" si="0"/>
        <v>200788.7</v>
      </c>
      <c r="K20" s="34" t="str">
        <f t="shared" si="1"/>
        <v>00010302231010000110</v>
      </c>
      <c r="L20" s="19" t="str">
        <f t="shared" si="2"/>
        <v>00010302231010000110</v>
      </c>
    </row>
    <row r="21" spans="1:12" s="20" customFormat="1" ht="101.25" x14ac:dyDescent="0.2">
      <c r="A21" s="82" t="s">
        <v>147</v>
      </c>
      <c r="B21" s="83" t="s">
        <v>6</v>
      </c>
      <c r="C21" s="84" t="s">
        <v>76</v>
      </c>
      <c r="D21" s="85" t="s">
        <v>148</v>
      </c>
      <c r="E21" s="86"/>
      <c r="F21" s="86"/>
      <c r="G21" s="87"/>
      <c r="H21" s="88">
        <v>3200</v>
      </c>
      <c r="I21" s="89">
        <v>1884.19</v>
      </c>
      <c r="J21" s="90">
        <f t="shared" si="0"/>
        <v>1315.81</v>
      </c>
      <c r="K21" s="34" t="str">
        <f t="shared" si="1"/>
        <v>00010302241010000110</v>
      </c>
      <c r="L21" s="19" t="str">
        <f t="shared" si="2"/>
        <v>00010302241010000110</v>
      </c>
    </row>
    <row r="22" spans="1:12" s="20" customFormat="1" ht="90" x14ac:dyDescent="0.2">
      <c r="A22" s="82" t="s">
        <v>149</v>
      </c>
      <c r="B22" s="83" t="s">
        <v>6</v>
      </c>
      <c r="C22" s="84" t="s">
        <v>76</v>
      </c>
      <c r="D22" s="85" t="s">
        <v>150</v>
      </c>
      <c r="E22" s="86"/>
      <c r="F22" s="86"/>
      <c r="G22" s="87"/>
      <c r="H22" s="88">
        <v>874400</v>
      </c>
      <c r="I22" s="89">
        <v>348108.04</v>
      </c>
      <c r="J22" s="90">
        <f t="shared" si="0"/>
        <v>526291.96</v>
      </c>
      <c r="K22" s="34" t="str">
        <f t="shared" si="1"/>
        <v>00010302251010000110</v>
      </c>
      <c r="L22" s="19" t="str">
        <f t="shared" si="2"/>
        <v>00010302251010000110</v>
      </c>
    </row>
    <row r="23" spans="1:12" s="20" customFormat="1" ht="90" x14ac:dyDescent="0.2">
      <c r="A23" s="82" t="s">
        <v>151</v>
      </c>
      <c r="B23" s="83" t="s">
        <v>6</v>
      </c>
      <c r="C23" s="84" t="s">
        <v>76</v>
      </c>
      <c r="D23" s="85" t="s">
        <v>152</v>
      </c>
      <c r="E23" s="86"/>
      <c r="F23" s="86"/>
      <c r="G23" s="87"/>
      <c r="H23" s="88">
        <v>-84000</v>
      </c>
      <c r="I23" s="89">
        <v>-45612.27</v>
      </c>
      <c r="J23" s="90">
        <f t="shared" si="0"/>
        <v>-38387.730000000003</v>
      </c>
      <c r="K23" s="34" t="str">
        <f t="shared" si="1"/>
        <v>00010302261010000110</v>
      </c>
      <c r="L23" s="19" t="str">
        <f t="shared" si="2"/>
        <v>00010302261010000110</v>
      </c>
    </row>
    <row r="24" spans="1:12" s="20" customFormat="1" x14ac:dyDescent="0.2">
      <c r="A24" s="82" t="s">
        <v>153</v>
      </c>
      <c r="B24" s="83" t="s">
        <v>6</v>
      </c>
      <c r="C24" s="84" t="s">
        <v>76</v>
      </c>
      <c r="D24" s="85" t="s">
        <v>154</v>
      </c>
      <c r="E24" s="86"/>
      <c r="F24" s="86"/>
      <c r="G24" s="87"/>
      <c r="H24" s="88"/>
      <c r="I24" s="89">
        <v>9.6</v>
      </c>
      <c r="J24" s="90">
        <f t="shared" si="0"/>
        <v>0</v>
      </c>
      <c r="K24" s="34" t="str">
        <f t="shared" si="1"/>
        <v>00010503010010000110</v>
      </c>
      <c r="L24" s="19" t="str">
        <f t="shared" si="2"/>
        <v>00010503010010000110</v>
      </c>
    </row>
    <row r="25" spans="1:12" s="20" customFormat="1" ht="33.75" x14ac:dyDescent="0.2">
      <c r="A25" s="82" t="s">
        <v>155</v>
      </c>
      <c r="B25" s="83" t="s">
        <v>6</v>
      </c>
      <c r="C25" s="84" t="s">
        <v>76</v>
      </c>
      <c r="D25" s="85" t="s">
        <v>156</v>
      </c>
      <c r="E25" s="86"/>
      <c r="F25" s="86"/>
      <c r="G25" s="87"/>
      <c r="H25" s="88">
        <v>184000</v>
      </c>
      <c r="I25" s="89">
        <v>19358.64</v>
      </c>
      <c r="J25" s="90">
        <f t="shared" si="0"/>
        <v>164641.35999999999</v>
      </c>
      <c r="K25" s="34" t="str">
        <f t="shared" si="1"/>
        <v>00010601030100000110</v>
      </c>
      <c r="L25" s="19" t="str">
        <f t="shared" si="2"/>
        <v>00010601030100000110</v>
      </c>
    </row>
    <row r="26" spans="1:12" s="20" customFormat="1" ht="22.5" x14ac:dyDescent="0.2">
      <c r="A26" s="82" t="s">
        <v>157</v>
      </c>
      <c r="B26" s="83" t="s">
        <v>6</v>
      </c>
      <c r="C26" s="84" t="s">
        <v>76</v>
      </c>
      <c r="D26" s="85" t="s">
        <v>158</v>
      </c>
      <c r="E26" s="86"/>
      <c r="F26" s="86"/>
      <c r="G26" s="87"/>
      <c r="H26" s="88">
        <v>633800</v>
      </c>
      <c r="I26" s="89">
        <v>204917.42</v>
      </c>
      <c r="J26" s="90">
        <f t="shared" si="0"/>
        <v>428882.58</v>
      </c>
      <c r="K26" s="34" t="str">
        <f t="shared" si="1"/>
        <v>00010606033100000110</v>
      </c>
      <c r="L26" s="19" t="str">
        <f t="shared" si="2"/>
        <v>00010606033100000110</v>
      </c>
    </row>
    <row r="27" spans="1:12" s="20" customFormat="1" ht="33.75" x14ac:dyDescent="0.2">
      <c r="A27" s="82" t="s">
        <v>159</v>
      </c>
      <c r="B27" s="83" t="s">
        <v>6</v>
      </c>
      <c r="C27" s="84" t="s">
        <v>76</v>
      </c>
      <c r="D27" s="85" t="s">
        <v>160</v>
      </c>
      <c r="E27" s="86"/>
      <c r="F27" s="86"/>
      <c r="G27" s="87"/>
      <c r="H27" s="88">
        <v>1000000</v>
      </c>
      <c r="I27" s="89">
        <v>154291.49</v>
      </c>
      <c r="J27" s="90">
        <f t="shared" si="0"/>
        <v>845708.51</v>
      </c>
      <c r="K27" s="34" t="str">
        <f t="shared" si="1"/>
        <v>00010606043100000110</v>
      </c>
      <c r="L27" s="19" t="str">
        <f t="shared" si="2"/>
        <v>00010606043100000110</v>
      </c>
    </row>
    <row r="28" spans="1:12" s="20" customFormat="1" ht="56.25" x14ac:dyDescent="0.2">
      <c r="A28" s="82" t="s">
        <v>161</v>
      </c>
      <c r="B28" s="83" t="s">
        <v>6</v>
      </c>
      <c r="C28" s="84" t="s">
        <v>76</v>
      </c>
      <c r="D28" s="85" t="s">
        <v>162</v>
      </c>
      <c r="E28" s="86"/>
      <c r="F28" s="86"/>
      <c r="G28" s="87"/>
      <c r="H28" s="88">
        <v>5000</v>
      </c>
      <c r="I28" s="89">
        <v>2250</v>
      </c>
      <c r="J28" s="90">
        <f t="shared" si="0"/>
        <v>2750</v>
      </c>
      <c r="K28" s="34" t="str">
        <f t="shared" si="1"/>
        <v>00010804020010000110</v>
      </c>
      <c r="L28" s="19" t="str">
        <f t="shared" si="2"/>
        <v>00010804020010000110</v>
      </c>
    </row>
    <row r="29" spans="1:12" s="20" customFormat="1" ht="22.5" x14ac:dyDescent="0.2">
      <c r="A29" s="82" t="s">
        <v>163</v>
      </c>
      <c r="B29" s="83" t="s">
        <v>6</v>
      </c>
      <c r="C29" s="84" t="s">
        <v>76</v>
      </c>
      <c r="D29" s="85" t="s">
        <v>164</v>
      </c>
      <c r="E29" s="86"/>
      <c r="F29" s="86"/>
      <c r="G29" s="87"/>
      <c r="H29" s="88">
        <v>2754500</v>
      </c>
      <c r="I29" s="89">
        <v>1037821.65</v>
      </c>
      <c r="J29" s="90">
        <f t="shared" si="0"/>
        <v>1716678.35</v>
      </c>
      <c r="K29" s="34" t="str">
        <f t="shared" si="1"/>
        <v>00020215001100000150</v>
      </c>
      <c r="L29" s="19" t="str">
        <f t="shared" si="2"/>
        <v>00020215001100000150</v>
      </c>
    </row>
    <row r="30" spans="1:12" s="20" customFormat="1" ht="22.5" x14ac:dyDescent="0.2">
      <c r="A30" s="82" t="s">
        <v>165</v>
      </c>
      <c r="B30" s="83" t="s">
        <v>6</v>
      </c>
      <c r="C30" s="84" t="s">
        <v>76</v>
      </c>
      <c r="D30" s="85" t="s">
        <v>166</v>
      </c>
      <c r="E30" s="86"/>
      <c r="F30" s="86"/>
      <c r="G30" s="87"/>
      <c r="H30" s="88">
        <v>2309600</v>
      </c>
      <c r="I30" s="89">
        <v>636496.99</v>
      </c>
      <c r="J30" s="90">
        <f t="shared" si="0"/>
        <v>1673103.01</v>
      </c>
      <c r="K30" s="34" t="str">
        <f t="shared" si="1"/>
        <v>00020225567100000150</v>
      </c>
      <c r="L30" s="19" t="str">
        <f t="shared" si="2"/>
        <v>00020225567100000150</v>
      </c>
    </row>
    <row r="31" spans="1:12" s="20" customFormat="1" x14ac:dyDescent="0.2">
      <c r="A31" s="82" t="s">
        <v>167</v>
      </c>
      <c r="B31" s="83" t="s">
        <v>6</v>
      </c>
      <c r="C31" s="84" t="s">
        <v>76</v>
      </c>
      <c r="D31" s="85" t="s">
        <v>168</v>
      </c>
      <c r="E31" s="86"/>
      <c r="F31" s="86"/>
      <c r="G31" s="87"/>
      <c r="H31" s="88">
        <v>8996.6</v>
      </c>
      <c r="I31" s="89">
        <v>8996.6</v>
      </c>
      <c r="J31" s="90">
        <f t="shared" si="0"/>
        <v>0</v>
      </c>
      <c r="K31" s="34" t="str">
        <f t="shared" si="1"/>
        <v>00020229999100000150</v>
      </c>
      <c r="L31" s="19" t="str">
        <f t="shared" si="2"/>
        <v>00020229999100000150</v>
      </c>
    </row>
    <row r="32" spans="1:12" s="20" customFormat="1" ht="33.75" x14ac:dyDescent="0.2">
      <c r="A32" s="82" t="s">
        <v>169</v>
      </c>
      <c r="B32" s="83" t="s">
        <v>6</v>
      </c>
      <c r="C32" s="84" t="s">
        <v>76</v>
      </c>
      <c r="D32" s="85" t="s">
        <v>170</v>
      </c>
      <c r="E32" s="86"/>
      <c r="F32" s="86"/>
      <c r="G32" s="87"/>
      <c r="H32" s="88">
        <v>99075</v>
      </c>
      <c r="I32" s="89">
        <v>41000</v>
      </c>
      <c r="J32" s="90">
        <f t="shared" si="0"/>
        <v>58075</v>
      </c>
      <c r="K32" s="34" t="str">
        <f t="shared" si="1"/>
        <v>00020230024100000150</v>
      </c>
      <c r="L32" s="19" t="str">
        <f t="shared" si="2"/>
        <v>00020230024100000150</v>
      </c>
    </row>
    <row r="33" spans="1:12" s="20" customFormat="1" ht="33.75" x14ac:dyDescent="0.2">
      <c r="A33" s="82" t="s">
        <v>171</v>
      </c>
      <c r="B33" s="83" t="s">
        <v>6</v>
      </c>
      <c r="C33" s="84" t="s">
        <v>76</v>
      </c>
      <c r="D33" s="85" t="s">
        <v>172</v>
      </c>
      <c r="E33" s="86"/>
      <c r="F33" s="86"/>
      <c r="G33" s="87"/>
      <c r="H33" s="88">
        <v>79521</v>
      </c>
      <c r="I33" s="89">
        <v>39750</v>
      </c>
      <c r="J33" s="90">
        <f t="shared" si="0"/>
        <v>39771</v>
      </c>
      <c r="K33" s="34" t="str">
        <f t="shared" si="1"/>
        <v>00020235118100000150</v>
      </c>
      <c r="L33" s="19" t="str">
        <f t="shared" si="2"/>
        <v>00020235118100000150</v>
      </c>
    </row>
    <row r="34" spans="1:12" ht="3.75" hidden="1" customHeight="1" thickBot="1" x14ac:dyDescent="0.25">
      <c r="A34" s="91"/>
      <c r="B34" s="92"/>
      <c r="C34" s="93"/>
      <c r="D34" s="94"/>
      <c r="E34" s="94"/>
      <c r="F34" s="94"/>
      <c r="G34" s="94"/>
      <c r="H34" s="95"/>
      <c r="I34" s="96"/>
      <c r="J34" s="97"/>
      <c r="K34" s="31"/>
    </row>
    <row r="35" spans="1:12" x14ac:dyDescent="0.2">
      <c r="A35" s="98"/>
      <c r="B35" s="99"/>
      <c r="C35" s="100"/>
      <c r="D35" s="100"/>
      <c r="E35" s="100"/>
      <c r="F35" s="100"/>
      <c r="G35" s="100"/>
      <c r="H35" s="101"/>
      <c r="I35" s="101"/>
      <c r="J35" s="100"/>
      <c r="K35" s="12"/>
    </row>
    <row r="36" spans="1:12" ht="12.75" customHeight="1" x14ac:dyDescent="0.25">
      <c r="A36" s="102" t="s">
        <v>24</v>
      </c>
      <c r="B36" s="102"/>
      <c r="C36" s="102"/>
      <c r="D36" s="102"/>
      <c r="E36" s="102"/>
      <c r="F36" s="102"/>
      <c r="G36" s="102"/>
      <c r="H36" s="102"/>
      <c r="I36" s="102"/>
      <c r="J36" s="102"/>
      <c r="K36" s="28"/>
    </row>
    <row r="37" spans="1:12" x14ac:dyDescent="0.2">
      <c r="A37" s="103"/>
      <c r="B37" s="103"/>
      <c r="C37" s="104"/>
      <c r="D37" s="104"/>
      <c r="E37" s="104"/>
      <c r="F37" s="104"/>
      <c r="G37" s="104"/>
      <c r="H37" s="105"/>
      <c r="I37" s="105"/>
      <c r="J37" s="106" t="s">
        <v>20</v>
      </c>
      <c r="K37" s="16"/>
    </row>
    <row r="38" spans="1:12" ht="12.75" customHeight="1" x14ac:dyDescent="0.2">
      <c r="A38" s="50" t="s">
        <v>39</v>
      </c>
      <c r="B38" s="50" t="s">
        <v>40</v>
      </c>
      <c r="C38" s="51" t="s">
        <v>44</v>
      </c>
      <c r="D38" s="52"/>
      <c r="E38" s="52"/>
      <c r="F38" s="52"/>
      <c r="G38" s="53"/>
      <c r="H38" s="50" t="s">
        <v>42</v>
      </c>
      <c r="I38" s="50" t="s">
        <v>23</v>
      </c>
      <c r="J38" s="50" t="s">
        <v>43</v>
      </c>
      <c r="K38" s="29"/>
    </row>
    <row r="39" spans="1:12" x14ac:dyDescent="0.2">
      <c r="A39" s="54"/>
      <c r="B39" s="54"/>
      <c r="C39" s="55"/>
      <c r="D39" s="56"/>
      <c r="E39" s="56"/>
      <c r="F39" s="56"/>
      <c r="G39" s="57"/>
      <c r="H39" s="54"/>
      <c r="I39" s="54"/>
      <c r="J39" s="54"/>
      <c r="K39" s="29"/>
    </row>
    <row r="40" spans="1:12" x14ac:dyDescent="0.2">
      <c r="A40" s="58"/>
      <c r="B40" s="58"/>
      <c r="C40" s="59"/>
      <c r="D40" s="60"/>
      <c r="E40" s="60"/>
      <c r="F40" s="60"/>
      <c r="G40" s="61"/>
      <c r="H40" s="58"/>
      <c r="I40" s="58"/>
      <c r="J40" s="58"/>
      <c r="K40" s="29"/>
    </row>
    <row r="41" spans="1:12" ht="13.5" thickBot="1" x14ac:dyDescent="0.25">
      <c r="A41" s="62">
        <v>1</v>
      </c>
      <c r="B41" s="63">
        <v>2</v>
      </c>
      <c r="C41" s="64">
        <v>3</v>
      </c>
      <c r="D41" s="65"/>
      <c r="E41" s="65"/>
      <c r="F41" s="65"/>
      <c r="G41" s="66"/>
      <c r="H41" s="67" t="s">
        <v>2</v>
      </c>
      <c r="I41" s="67" t="s">
        <v>25</v>
      </c>
      <c r="J41" s="67" t="s">
        <v>26</v>
      </c>
      <c r="K41" s="30"/>
    </row>
    <row r="42" spans="1:12" x14ac:dyDescent="0.2">
      <c r="A42" s="68" t="s">
        <v>5</v>
      </c>
      <c r="B42" s="69" t="s">
        <v>7</v>
      </c>
      <c r="C42" s="70" t="s">
        <v>17</v>
      </c>
      <c r="D42" s="71"/>
      <c r="E42" s="71"/>
      <c r="F42" s="71"/>
      <c r="G42" s="72"/>
      <c r="H42" s="73">
        <v>10213005.470000001</v>
      </c>
      <c r="I42" s="73">
        <v>3594916.9</v>
      </c>
      <c r="J42" s="74">
        <v>6618088.5700000003</v>
      </c>
    </row>
    <row r="43" spans="1:12" ht="12.75" customHeight="1" x14ac:dyDescent="0.2">
      <c r="A43" s="107" t="s">
        <v>4</v>
      </c>
      <c r="B43" s="76"/>
      <c r="C43" s="77"/>
      <c r="D43" s="78"/>
      <c r="E43" s="78"/>
      <c r="F43" s="78"/>
      <c r="G43" s="79"/>
      <c r="H43" s="108"/>
      <c r="I43" s="109"/>
      <c r="J43" s="110"/>
    </row>
    <row r="44" spans="1:12" s="20" customFormat="1" ht="22.5" x14ac:dyDescent="0.2">
      <c r="A44" s="82" t="s">
        <v>75</v>
      </c>
      <c r="B44" s="83" t="s">
        <v>7</v>
      </c>
      <c r="C44" s="84" t="s">
        <v>76</v>
      </c>
      <c r="D44" s="111" t="s">
        <v>79</v>
      </c>
      <c r="E44" s="85" t="s">
        <v>77</v>
      </c>
      <c r="F44" s="112"/>
      <c r="G44" s="113" t="s">
        <v>78</v>
      </c>
      <c r="H44" s="88">
        <v>516000</v>
      </c>
      <c r="I44" s="89">
        <v>172470</v>
      </c>
      <c r="J44" s="90">
        <f t="shared" ref="J44:J84" si="3">IF(IF(H44="",0,H44)=0,0,(IF(H44&gt;0,IF(I44&gt;H44,0,H44-I44),IF(I44&gt;H44,H44-I44,0))))</f>
        <v>343530</v>
      </c>
      <c r="K44" s="33" t="str">
        <f t="shared" ref="K44:K84" si="4">C44 &amp; D44 &amp;E44 &amp; F44 &amp; G44</f>
        <v>00001029910001000121</v>
      </c>
      <c r="L44" s="19" t="str">
        <f t="shared" ref="L44:L84" si="5">C44 &amp; D44 &amp;E44 &amp; F44 &amp; G44</f>
        <v>00001029910001000121</v>
      </c>
    </row>
    <row r="45" spans="1:12" s="20" customFormat="1" ht="33.75" x14ac:dyDescent="0.2">
      <c r="A45" s="82" t="s">
        <v>80</v>
      </c>
      <c r="B45" s="83" t="s">
        <v>7</v>
      </c>
      <c r="C45" s="84" t="s">
        <v>76</v>
      </c>
      <c r="D45" s="111" t="s">
        <v>79</v>
      </c>
      <c r="E45" s="85" t="s">
        <v>77</v>
      </c>
      <c r="F45" s="112"/>
      <c r="G45" s="113" t="s">
        <v>81</v>
      </c>
      <c r="H45" s="88">
        <v>40100</v>
      </c>
      <c r="I45" s="89"/>
      <c r="J45" s="90">
        <f t="shared" si="3"/>
        <v>40100</v>
      </c>
      <c r="K45" s="33" t="str">
        <f t="shared" si="4"/>
        <v>00001029910001000122</v>
      </c>
      <c r="L45" s="19" t="str">
        <f t="shared" si="5"/>
        <v>00001029910001000122</v>
      </c>
    </row>
    <row r="46" spans="1:12" s="20" customFormat="1" ht="33.75" x14ac:dyDescent="0.2">
      <c r="A46" s="82" t="s">
        <v>82</v>
      </c>
      <c r="B46" s="83" t="s">
        <v>7</v>
      </c>
      <c r="C46" s="84" t="s">
        <v>76</v>
      </c>
      <c r="D46" s="111" t="s">
        <v>79</v>
      </c>
      <c r="E46" s="85" t="s">
        <v>77</v>
      </c>
      <c r="F46" s="112"/>
      <c r="G46" s="113" t="s">
        <v>83</v>
      </c>
      <c r="H46" s="88">
        <v>155635</v>
      </c>
      <c r="I46" s="89">
        <v>49065.93</v>
      </c>
      <c r="J46" s="90">
        <f t="shared" si="3"/>
        <v>106569.07</v>
      </c>
      <c r="K46" s="33" t="str">
        <f t="shared" si="4"/>
        <v>00001029910001000129</v>
      </c>
      <c r="L46" s="19" t="str">
        <f t="shared" si="5"/>
        <v>00001029910001000129</v>
      </c>
    </row>
    <row r="47" spans="1:12" s="20" customFormat="1" ht="22.5" x14ac:dyDescent="0.2">
      <c r="A47" s="82" t="s">
        <v>75</v>
      </c>
      <c r="B47" s="83" t="s">
        <v>7</v>
      </c>
      <c r="C47" s="84" t="s">
        <v>76</v>
      </c>
      <c r="D47" s="111" t="s">
        <v>85</v>
      </c>
      <c r="E47" s="85" t="s">
        <v>84</v>
      </c>
      <c r="F47" s="112"/>
      <c r="G47" s="113" t="s">
        <v>78</v>
      </c>
      <c r="H47" s="88">
        <v>1528840</v>
      </c>
      <c r="I47" s="89">
        <v>552413.76</v>
      </c>
      <c r="J47" s="90">
        <f t="shared" si="3"/>
        <v>976426.24</v>
      </c>
      <c r="K47" s="33" t="str">
        <f t="shared" si="4"/>
        <v>00001049920001000121</v>
      </c>
      <c r="L47" s="19" t="str">
        <f t="shared" si="5"/>
        <v>00001049920001000121</v>
      </c>
    </row>
    <row r="48" spans="1:12" s="20" customFormat="1" ht="33.75" x14ac:dyDescent="0.2">
      <c r="A48" s="82" t="s">
        <v>80</v>
      </c>
      <c r="B48" s="83" t="s">
        <v>7</v>
      </c>
      <c r="C48" s="84" t="s">
        <v>76</v>
      </c>
      <c r="D48" s="111" t="s">
        <v>85</v>
      </c>
      <c r="E48" s="85" t="s">
        <v>84</v>
      </c>
      <c r="F48" s="112"/>
      <c r="G48" s="113" t="s">
        <v>81</v>
      </c>
      <c r="H48" s="88">
        <v>120300</v>
      </c>
      <c r="I48" s="89">
        <v>40100</v>
      </c>
      <c r="J48" s="90">
        <f t="shared" si="3"/>
        <v>80200</v>
      </c>
      <c r="K48" s="33" t="str">
        <f t="shared" si="4"/>
        <v>00001049920001000122</v>
      </c>
      <c r="L48" s="19" t="str">
        <f t="shared" si="5"/>
        <v>00001049920001000122</v>
      </c>
    </row>
    <row r="49" spans="1:12" s="20" customFormat="1" ht="33.75" x14ac:dyDescent="0.2">
      <c r="A49" s="82" t="s">
        <v>82</v>
      </c>
      <c r="B49" s="83" t="s">
        <v>7</v>
      </c>
      <c r="C49" s="84" t="s">
        <v>76</v>
      </c>
      <c r="D49" s="111" t="s">
        <v>85</v>
      </c>
      <c r="E49" s="85" t="s">
        <v>84</v>
      </c>
      <c r="F49" s="112"/>
      <c r="G49" s="113" t="s">
        <v>83</v>
      </c>
      <c r="H49" s="88">
        <v>713525</v>
      </c>
      <c r="I49" s="89">
        <v>157809.29999999999</v>
      </c>
      <c r="J49" s="90">
        <f t="shared" si="3"/>
        <v>555715.69999999995</v>
      </c>
      <c r="K49" s="33" t="str">
        <f t="shared" si="4"/>
        <v>00001049920001000129</v>
      </c>
      <c r="L49" s="19" t="str">
        <f t="shared" si="5"/>
        <v>00001049920001000129</v>
      </c>
    </row>
    <row r="50" spans="1:12" s="20" customFormat="1" x14ac:dyDescent="0.2">
      <c r="A50" s="82" t="s">
        <v>86</v>
      </c>
      <c r="B50" s="83" t="s">
        <v>7</v>
      </c>
      <c r="C50" s="84" t="s">
        <v>76</v>
      </c>
      <c r="D50" s="111" t="s">
        <v>85</v>
      </c>
      <c r="E50" s="85" t="s">
        <v>84</v>
      </c>
      <c r="F50" s="112"/>
      <c r="G50" s="113" t="s">
        <v>87</v>
      </c>
      <c r="H50" s="88">
        <v>114057</v>
      </c>
      <c r="I50" s="89">
        <v>74639.27</v>
      </c>
      <c r="J50" s="90">
        <f t="shared" si="3"/>
        <v>39417.730000000003</v>
      </c>
      <c r="K50" s="33" t="str">
        <f t="shared" si="4"/>
        <v>00001049920001000244</v>
      </c>
      <c r="L50" s="19" t="str">
        <f t="shared" si="5"/>
        <v>00001049920001000244</v>
      </c>
    </row>
    <row r="51" spans="1:12" s="20" customFormat="1" ht="22.5" x14ac:dyDescent="0.2">
      <c r="A51" s="82" t="s">
        <v>88</v>
      </c>
      <c r="B51" s="83" t="s">
        <v>7</v>
      </c>
      <c r="C51" s="84" t="s">
        <v>76</v>
      </c>
      <c r="D51" s="111" t="s">
        <v>85</v>
      </c>
      <c r="E51" s="85" t="s">
        <v>84</v>
      </c>
      <c r="F51" s="112"/>
      <c r="G51" s="113" t="s">
        <v>89</v>
      </c>
      <c r="H51" s="88">
        <v>15478</v>
      </c>
      <c r="I51" s="89">
        <v>2207</v>
      </c>
      <c r="J51" s="90">
        <f t="shared" si="3"/>
        <v>13271</v>
      </c>
      <c r="K51" s="33" t="str">
        <f t="shared" si="4"/>
        <v>00001049920001000851</v>
      </c>
      <c r="L51" s="19" t="str">
        <f t="shared" si="5"/>
        <v>00001049920001000851</v>
      </c>
    </row>
    <row r="52" spans="1:12" s="20" customFormat="1" x14ac:dyDescent="0.2">
      <c r="A52" s="82" t="s">
        <v>90</v>
      </c>
      <c r="B52" s="83" t="s">
        <v>7</v>
      </c>
      <c r="C52" s="84" t="s">
        <v>76</v>
      </c>
      <c r="D52" s="111" t="s">
        <v>85</v>
      </c>
      <c r="E52" s="85" t="s">
        <v>84</v>
      </c>
      <c r="F52" s="112"/>
      <c r="G52" s="113" t="s">
        <v>91</v>
      </c>
      <c r="H52" s="88">
        <v>12942</v>
      </c>
      <c r="I52" s="89"/>
      <c r="J52" s="90">
        <f t="shared" si="3"/>
        <v>12942</v>
      </c>
      <c r="K52" s="33" t="str">
        <f t="shared" si="4"/>
        <v>00001049920001000852</v>
      </c>
      <c r="L52" s="19" t="str">
        <f t="shared" si="5"/>
        <v>00001049920001000852</v>
      </c>
    </row>
    <row r="53" spans="1:12" s="20" customFormat="1" x14ac:dyDescent="0.2">
      <c r="A53" s="82" t="s">
        <v>92</v>
      </c>
      <c r="B53" s="83" t="s">
        <v>7</v>
      </c>
      <c r="C53" s="84" t="s">
        <v>76</v>
      </c>
      <c r="D53" s="111" t="s">
        <v>85</v>
      </c>
      <c r="E53" s="85" t="s">
        <v>84</v>
      </c>
      <c r="F53" s="112"/>
      <c r="G53" s="113" t="s">
        <v>93</v>
      </c>
      <c r="H53" s="88">
        <v>8580</v>
      </c>
      <c r="I53" s="89">
        <v>2242.5</v>
      </c>
      <c r="J53" s="90">
        <f t="shared" si="3"/>
        <v>6337.5</v>
      </c>
      <c r="K53" s="33" t="str">
        <f t="shared" si="4"/>
        <v>00001049920001000853</v>
      </c>
      <c r="L53" s="19" t="str">
        <f t="shared" si="5"/>
        <v>00001049920001000853</v>
      </c>
    </row>
    <row r="54" spans="1:12" s="20" customFormat="1" x14ac:dyDescent="0.2">
      <c r="A54" s="82" t="s">
        <v>94</v>
      </c>
      <c r="B54" s="83" t="s">
        <v>7</v>
      </c>
      <c r="C54" s="84" t="s">
        <v>76</v>
      </c>
      <c r="D54" s="111" t="s">
        <v>85</v>
      </c>
      <c r="E54" s="85" t="s">
        <v>95</v>
      </c>
      <c r="F54" s="112"/>
      <c r="G54" s="113" t="s">
        <v>96</v>
      </c>
      <c r="H54" s="88">
        <v>50303</v>
      </c>
      <c r="I54" s="89">
        <v>11825.75</v>
      </c>
      <c r="J54" s="90">
        <f t="shared" si="3"/>
        <v>38477.25</v>
      </c>
      <c r="K54" s="33" t="str">
        <f t="shared" si="4"/>
        <v>00001049920020280540</v>
      </c>
      <c r="L54" s="19" t="str">
        <f t="shared" si="5"/>
        <v>00001049920020280540</v>
      </c>
    </row>
    <row r="55" spans="1:12" s="20" customFormat="1" x14ac:dyDescent="0.2">
      <c r="A55" s="82" t="s">
        <v>100</v>
      </c>
      <c r="B55" s="83" t="s">
        <v>7</v>
      </c>
      <c r="C55" s="84" t="s">
        <v>76</v>
      </c>
      <c r="D55" s="111" t="s">
        <v>97</v>
      </c>
      <c r="E55" s="85" t="s">
        <v>99</v>
      </c>
      <c r="F55" s="112"/>
      <c r="G55" s="113" t="s">
        <v>98</v>
      </c>
      <c r="H55" s="88">
        <v>1000</v>
      </c>
      <c r="I55" s="89"/>
      <c r="J55" s="90">
        <f t="shared" si="3"/>
        <v>1000</v>
      </c>
      <c r="K55" s="33" t="str">
        <f t="shared" si="4"/>
        <v>00001119990023780870</v>
      </c>
      <c r="L55" s="19" t="str">
        <f t="shared" si="5"/>
        <v>00001119990023780870</v>
      </c>
    </row>
    <row r="56" spans="1:12" s="20" customFormat="1" x14ac:dyDescent="0.2">
      <c r="A56" s="82" t="s">
        <v>86</v>
      </c>
      <c r="B56" s="83" t="s">
        <v>7</v>
      </c>
      <c r="C56" s="84" t="s">
        <v>76</v>
      </c>
      <c r="D56" s="111" t="s">
        <v>102</v>
      </c>
      <c r="E56" s="85" t="s">
        <v>101</v>
      </c>
      <c r="F56" s="112"/>
      <c r="G56" s="113" t="s">
        <v>87</v>
      </c>
      <c r="H56" s="88">
        <v>206940</v>
      </c>
      <c r="I56" s="89">
        <v>187707.07</v>
      </c>
      <c r="J56" s="90">
        <f t="shared" si="3"/>
        <v>19232.93</v>
      </c>
      <c r="K56" s="33" t="str">
        <f t="shared" si="4"/>
        <v>00001130150100000244</v>
      </c>
      <c r="L56" s="19" t="str">
        <f t="shared" si="5"/>
        <v>00001130150100000244</v>
      </c>
    </row>
    <row r="57" spans="1:12" s="20" customFormat="1" ht="22.5" x14ac:dyDescent="0.2">
      <c r="A57" s="82" t="s">
        <v>103</v>
      </c>
      <c r="B57" s="83" t="s">
        <v>7</v>
      </c>
      <c r="C57" s="84" t="s">
        <v>76</v>
      </c>
      <c r="D57" s="111" t="s">
        <v>102</v>
      </c>
      <c r="E57" s="85" t="s">
        <v>105</v>
      </c>
      <c r="F57" s="112"/>
      <c r="G57" s="113" t="s">
        <v>104</v>
      </c>
      <c r="H57" s="88">
        <v>21000</v>
      </c>
      <c r="I57" s="89">
        <v>19190.86</v>
      </c>
      <c r="J57" s="90">
        <f t="shared" si="3"/>
        <v>1809.14</v>
      </c>
      <c r="K57" s="33" t="str">
        <f t="shared" si="4"/>
        <v>00001130200100000242</v>
      </c>
      <c r="L57" s="19" t="str">
        <f t="shared" si="5"/>
        <v>00001130200100000242</v>
      </c>
    </row>
    <row r="58" spans="1:12" s="20" customFormat="1" ht="22.5" x14ac:dyDescent="0.2">
      <c r="A58" s="82" t="s">
        <v>103</v>
      </c>
      <c r="B58" s="83" t="s">
        <v>7</v>
      </c>
      <c r="C58" s="84" t="s">
        <v>76</v>
      </c>
      <c r="D58" s="111" t="s">
        <v>102</v>
      </c>
      <c r="E58" s="85" t="s">
        <v>106</v>
      </c>
      <c r="F58" s="112"/>
      <c r="G58" s="113" t="s">
        <v>104</v>
      </c>
      <c r="H58" s="88">
        <v>119800</v>
      </c>
      <c r="I58" s="89">
        <v>100408.08</v>
      </c>
      <c r="J58" s="90">
        <f t="shared" si="3"/>
        <v>19391.919999999998</v>
      </c>
      <c r="K58" s="33" t="str">
        <f t="shared" si="4"/>
        <v>00001130200200000242</v>
      </c>
      <c r="L58" s="19" t="str">
        <f t="shared" si="5"/>
        <v>00001130200200000242</v>
      </c>
    </row>
    <row r="59" spans="1:12" s="20" customFormat="1" ht="22.5" x14ac:dyDescent="0.2">
      <c r="A59" s="82" t="s">
        <v>103</v>
      </c>
      <c r="B59" s="83" t="s">
        <v>7</v>
      </c>
      <c r="C59" s="84" t="s">
        <v>76</v>
      </c>
      <c r="D59" s="111" t="s">
        <v>102</v>
      </c>
      <c r="E59" s="85" t="s">
        <v>107</v>
      </c>
      <c r="F59" s="112"/>
      <c r="G59" s="113" t="s">
        <v>104</v>
      </c>
      <c r="H59" s="88">
        <v>9200</v>
      </c>
      <c r="I59" s="89">
        <v>9168</v>
      </c>
      <c r="J59" s="90">
        <f t="shared" si="3"/>
        <v>32</v>
      </c>
      <c r="K59" s="33" t="str">
        <f t="shared" si="4"/>
        <v>00001130200300000242</v>
      </c>
      <c r="L59" s="19" t="str">
        <f t="shared" si="5"/>
        <v>00001130200300000242</v>
      </c>
    </row>
    <row r="60" spans="1:12" s="20" customFormat="1" x14ac:dyDescent="0.2">
      <c r="A60" s="82" t="s">
        <v>86</v>
      </c>
      <c r="B60" s="83" t="s">
        <v>7</v>
      </c>
      <c r="C60" s="84" t="s">
        <v>76</v>
      </c>
      <c r="D60" s="111" t="s">
        <v>102</v>
      </c>
      <c r="E60" s="85" t="s">
        <v>108</v>
      </c>
      <c r="F60" s="112"/>
      <c r="G60" s="113" t="s">
        <v>87</v>
      </c>
      <c r="H60" s="88">
        <v>1000</v>
      </c>
      <c r="I60" s="89"/>
      <c r="J60" s="90">
        <f t="shared" si="3"/>
        <v>1000</v>
      </c>
      <c r="K60" s="33" t="str">
        <f t="shared" si="4"/>
        <v>00001130300400000244</v>
      </c>
      <c r="L60" s="19" t="str">
        <f t="shared" si="5"/>
        <v>00001130300400000244</v>
      </c>
    </row>
    <row r="61" spans="1:12" s="20" customFormat="1" x14ac:dyDescent="0.2">
      <c r="A61" s="82" t="s">
        <v>86</v>
      </c>
      <c r="B61" s="83" t="s">
        <v>7</v>
      </c>
      <c r="C61" s="84" t="s">
        <v>76</v>
      </c>
      <c r="D61" s="111" t="s">
        <v>102</v>
      </c>
      <c r="E61" s="85" t="s">
        <v>109</v>
      </c>
      <c r="F61" s="112"/>
      <c r="G61" s="113" t="s">
        <v>87</v>
      </c>
      <c r="H61" s="88">
        <v>8996.6</v>
      </c>
      <c r="I61" s="89"/>
      <c r="J61" s="90">
        <f t="shared" si="3"/>
        <v>8996.6</v>
      </c>
      <c r="K61" s="33" t="str">
        <f t="shared" si="4"/>
        <v>00001130300471360244</v>
      </c>
      <c r="L61" s="19" t="str">
        <f t="shared" si="5"/>
        <v>00001130300471360244</v>
      </c>
    </row>
    <row r="62" spans="1:12" s="20" customFormat="1" ht="22.5" x14ac:dyDescent="0.2">
      <c r="A62" s="82" t="s">
        <v>75</v>
      </c>
      <c r="B62" s="83" t="s">
        <v>7</v>
      </c>
      <c r="C62" s="84" t="s">
        <v>76</v>
      </c>
      <c r="D62" s="111" t="s">
        <v>102</v>
      </c>
      <c r="E62" s="85" t="s">
        <v>110</v>
      </c>
      <c r="F62" s="112"/>
      <c r="G62" s="113" t="s">
        <v>78</v>
      </c>
      <c r="H62" s="88">
        <v>69362</v>
      </c>
      <c r="I62" s="89">
        <v>25063.16</v>
      </c>
      <c r="J62" s="90">
        <f t="shared" si="3"/>
        <v>44298.84</v>
      </c>
      <c r="K62" s="33" t="str">
        <f t="shared" si="4"/>
        <v>00001139900070280121</v>
      </c>
      <c r="L62" s="19" t="str">
        <f t="shared" si="5"/>
        <v>00001139900070280121</v>
      </c>
    </row>
    <row r="63" spans="1:12" s="20" customFormat="1" ht="33.75" x14ac:dyDescent="0.2">
      <c r="A63" s="82" t="s">
        <v>82</v>
      </c>
      <c r="B63" s="83" t="s">
        <v>7</v>
      </c>
      <c r="C63" s="84" t="s">
        <v>76</v>
      </c>
      <c r="D63" s="111" t="s">
        <v>102</v>
      </c>
      <c r="E63" s="85" t="s">
        <v>110</v>
      </c>
      <c r="F63" s="112"/>
      <c r="G63" s="113" t="s">
        <v>83</v>
      </c>
      <c r="H63" s="88">
        <v>29213</v>
      </c>
      <c r="I63" s="89">
        <v>7569.09</v>
      </c>
      <c r="J63" s="90">
        <f t="shared" si="3"/>
        <v>21643.91</v>
      </c>
      <c r="K63" s="33" t="str">
        <f t="shared" si="4"/>
        <v>00001139900070280129</v>
      </c>
      <c r="L63" s="19" t="str">
        <f t="shared" si="5"/>
        <v>00001139900070280129</v>
      </c>
    </row>
    <row r="64" spans="1:12" s="20" customFormat="1" x14ac:dyDescent="0.2">
      <c r="A64" s="82" t="s">
        <v>86</v>
      </c>
      <c r="B64" s="83" t="s">
        <v>7</v>
      </c>
      <c r="C64" s="84" t="s">
        <v>76</v>
      </c>
      <c r="D64" s="111" t="s">
        <v>102</v>
      </c>
      <c r="E64" s="85" t="s">
        <v>111</v>
      </c>
      <c r="F64" s="112"/>
      <c r="G64" s="113" t="s">
        <v>87</v>
      </c>
      <c r="H64" s="88">
        <v>500</v>
      </c>
      <c r="I64" s="89"/>
      <c r="J64" s="90">
        <f t="shared" si="3"/>
        <v>500</v>
      </c>
      <c r="K64" s="33" t="str">
        <f t="shared" si="4"/>
        <v>00001139900070650244</v>
      </c>
      <c r="L64" s="19" t="str">
        <f t="shared" si="5"/>
        <v>00001139900070650244</v>
      </c>
    </row>
    <row r="65" spans="1:12" s="20" customFormat="1" ht="22.5" x14ac:dyDescent="0.2">
      <c r="A65" s="82" t="s">
        <v>75</v>
      </c>
      <c r="B65" s="83" t="s">
        <v>7</v>
      </c>
      <c r="C65" s="84" t="s">
        <v>76</v>
      </c>
      <c r="D65" s="111" t="s">
        <v>113</v>
      </c>
      <c r="E65" s="85" t="s">
        <v>112</v>
      </c>
      <c r="F65" s="112"/>
      <c r="G65" s="113" t="s">
        <v>78</v>
      </c>
      <c r="H65" s="88">
        <v>54300</v>
      </c>
      <c r="I65" s="89">
        <v>18100</v>
      </c>
      <c r="J65" s="90">
        <f t="shared" si="3"/>
        <v>36200</v>
      </c>
      <c r="K65" s="33" t="str">
        <f t="shared" si="4"/>
        <v>00002039900051180121</v>
      </c>
      <c r="L65" s="19" t="str">
        <f t="shared" si="5"/>
        <v>00002039900051180121</v>
      </c>
    </row>
    <row r="66" spans="1:12" s="20" customFormat="1" ht="33.75" x14ac:dyDescent="0.2">
      <c r="A66" s="82" t="s">
        <v>82</v>
      </c>
      <c r="B66" s="83" t="s">
        <v>7</v>
      </c>
      <c r="C66" s="84" t="s">
        <v>76</v>
      </c>
      <c r="D66" s="111" t="s">
        <v>113</v>
      </c>
      <c r="E66" s="85" t="s">
        <v>112</v>
      </c>
      <c r="F66" s="112"/>
      <c r="G66" s="113" t="s">
        <v>83</v>
      </c>
      <c r="H66" s="88">
        <v>16195</v>
      </c>
      <c r="I66" s="89">
        <v>5466.18</v>
      </c>
      <c r="J66" s="90">
        <f t="shared" si="3"/>
        <v>10728.82</v>
      </c>
      <c r="K66" s="33" t="str">
        <f t="shared" si="4"/>
        <v>00002039900051180129</v>
      </c>
      <c r="L66" s="19" t="str">
        <f t="shared" si="5"/>
        <v>00002039900051180129</v>
      </c>
    </row>
    <row r="67" spans="1:12" s="20" customFormat="1" x14ac:dyDescent="0.2">
      <c r="A67" s="82" t="s">
        <v>86</v>
      </c>
      <c r="B67" s="83" t="s">
        <v>7</v>
      </c>
      <c r="C67" s="84" t="s">
        <v>76</v>
      </c>
      <c r="D67" s="111" t="s">
        <v>113</v>
      </c>
      <c r="E67" s="85" t="s">
        <v>112</v>
      </c>
      <c r="F67" s="112"/>
      <c r="G67" s="113" t="s">
        <v>87</v>
      </c>
      <c r="H67" s="88">
        <v>9026</v>
      </c>
      <c r="I67" s="89"/>
      <c r="J67" s="90">
        <f t="shared" si="3"/>
        <v>9026</v>
      </c>
      <c r="K67" s="33" t="str">
        <f t="shared" si="4"/>
        <v>00002039900051180244</v>
      </c>
      <c r="L67" s="19" t="str">
        <f t="shared" si="5"/>
        <v>00002039900051180244</v>
      </c>
    </row>
    <row r="68" spans="1:12" s="20" customFormat="1" x14ac:dyDescent="0.2">
      <c r="A68" s="82" t="s">
        <v>86</v>
      </c>
      <c r="B68" s="83" t="s">
        <v>7</v>
      </c>
      <c r="C68" s="84" t="s">
        <v>76</v>
      </c>
      <c r="D68" s="111" t="s">
        <v>115</v>
      </c>
      <c r="E68" s="85" t="s">
        <v>114</v>
      </c>
      <c r="F68" s="112"/>
      <c r="G68" s="113" t="s">
        <v>87</v>
      </c>
      <c r="H68" s="88">
        <v>26000</v>
      </c>
      <c r="I68" s="89"/>
      <c r="J68" s="90">
        <f t="shared" si="3"/>
        <v>26000</v>
      </c>
      <c r="K68" s="33" t="str">
        <f t="shared" si="4"/>
        <v>00003100140100000244</v>
      </c>
      <c r="L68" s="19" t="str">
        <f t="shared" si="5"/>
        <v>00003100140100000244</v>
      </c>
    </row>
    <row r="69" spans="1:12" s="20" customFormat="1" x14ac:dyDescent="0.2">
      <c r="A69" s="82" t="s">
        <v>86</v>
      </c>
      <c r="B69" s="83" t="s">
        <v>7</v>
      </c>
      <c r="C69" s="84" t="s">
        <v>76</v>
      </c>
      <c r="D69" s="111" t="s">
        <v>117</v>
      </c>
      <c r="E69" s="85" t="s">
        <v>116</v>
      </c>
      <c r="F69" s="112"/>
      <c r="G69" s="113" t="s">
        <v>87</v>
      </c>
      <c r="H69" s="88">
        <v>1267000</v>
      </c>
      <c r="I69" s="89"/>
      <c r="J69" s="90">
        <f t="shared" si="3"/>
        <v>1267000</v>
      </c>
      <c r="K69" s="33" t="str">
        <f t="shared" si="4"/>
        <v>00004090400071520244</v>
      </c>
      <c r="L69" s="19" t="str">
        <f t="shared" si="5"/>
        <v>00004090400071520244</v>
      </c>
    </row>
    <row r="70" spans="1:12" s="20" customFormat="1" x14ac:dyDescent="0.2">
      <c r="A70" s="82" t="s">
        <v>86</v>
      </c>
      <c r="B70" s="83" t="s">
        <v>7</v>
      </c>
      <c r="C70" s="84" t="s">
        <v>76</v>
      </c>
      <c r="D70" s="111" t="s">
        <v>117</v>
      </c>
      <c r="E70" s="85" t="s">
        <v>118</v>
      </c>
      <c r="F70" s="112"/>
      <c r="G70" s="113" t="s">
        <v>87</v>
      </c>
      <c r="H70" s="88">
        <v>66700</v>
      </c>
      <c r="I70" s="89"/>
      <c r="J70" s="90">
        <f t="shared" si="3"/>
        <v>66700</v>
      </c>
      <c r="K70" s="33" t="str">
        <f t="shared" si="4"/>
        <v>000040904000S1520244</v>
      </c>
      <c r="L70" s="19" t="str">
        <f t="shared" si="5"/>
        <v>000040904000S1520244</v>
      </c>
    </row>
    <row r="71" spans="1:12" s="20" customFormat="1" x14ac:dyDescent="0.2">
      <c r="A71" s="82" t="s">
        <v>86</v>
      </c>
      <c r="B71" s="83" t="s">
        <v>7</v>
      </c>
      <c r="C71" s="84" t="s">
        <v>76</v>
      </c>
      <c r="D71" s="111" t="s">
        <v>117</v>
      </c>
      <c r="E71" s="85" t="s">
        <v>119</v>
      </c>
      <c r="F71" s="112"/>
      <c r="G71" s="113" t="s">
        <v>87</v>
      </c>
      <c r="H71" s="88">
        <v>1931812.87</v>
      </c>
      <c r="I71" s="89">
        <v>209650</v>
      </c>
      <c r="J71" s="90">
        <f t="shared" si="3"/>
        <v>1722162.87</v>
      </c>
      <c r="K71" s="33" t="str">
        <f t="shared" si="4"/>
        <v>00004090400300000244</v>
      </c>
      <c r="L71" s="19" t="str">
        <f t="shared" si="5"/>
        <v>00004090400300000244</v>
      </c>
    </row>
    <row r="72" spans="1:12" s="20" customFormat="1" x14ac:dyDescent="0.2">
      <c r="A72" s="82" t="s">
        <v>86</v>
      </c>
      <c r="B72" s="83" t="s">
        <v>7</v>
      </c>
      <c r="C72" s="84" t="s">
        <v>76</v>
      </c>
      <c r="D72" s="111" t="s">
        <v>121</v>
      </c>
      <c r="E72" s="85" t="s">
        <v>120</v>
      </c>
      <c r="F72" s="112"/>
      <c r="G72" s="113" t="s">
        <v>87</v>
      </c>
      <c r="H72" s="88">
        <v>1395600</v>
      </c>
      <c r="I72" s="89">
        <v>852000</v>
      </c>
      <c r="J72" s="90">
        <f t="shared" si="3"/>
        <v>543600</v>
      </c>
      <c r="K72" s="33" t="str">
        <f t="shared" si="4"/>
        <v>000050301101L5675244</v>
      </c>
      <c r="L72" s="19" t="str">
        <f t="shared" si="5"/>
        <v>000050301101L5675244</v>
      </c>
    </row>
    <row r="73" spans="1:12" s="20" customFormat="1" x14ac:dyDescent="0.2">
      <c r="A73" s="82" t="s">
        <v>86</v>
      </c>
      <c r="B73" s="83" t="s">
        <v>7</v>
      </c>
      <c r="C73" s="84" t="s">
        <v>76</v>
      </c>
      <c r="D73" s="111" t="s">
        <v>121</v>
      </c>
      <c r="E73" s="85" t="s">
        <v>122</v>
      </c>
      <c r="F73" s="112"/>
      <c r="G73" s="113" t="s">
        <v>87</v>
      </c>
      <c r="H73" s="88">
        <v>87810</v>
      </c>
      <c r="I73" s="89">
        <v>7000</v>
      </c>
      <c r="J73" s="90">
        <f t="shared" si="3"/>
        <v>80810</v>
      </c>
      <c r="K73" s="33" t="str">
        <f t="shared" si="4"/>
        <v>00005030120100000244</v>
      </c>
      <c r="L73" s="19" t="str">
        <f t="shared" si="5"/>
        <v>00005030120100000244</v>
      </c>
    </row>
    <row r="74" spans="1:12" s="20" customFormat="1" x14ac:dyDescent="0.2">
      <c r="A74" s="82" t="s">
        <v>86</v>
      </c>
      <c r="B74" s="83" t="s">
        <v>7</v>
      </c>
      <c r="C74" s="84" t="s">
        <v>76</v>
      </c>
      <c r="D74" s="111" t="s">
        <v>121</v>
      </c>
      <c r="E74" s="85" t="s">
        <v>123</v>
      </c>
      <c r="F74" s="112"/>
      <c r="G74" s="113" t="s">
        <v>87</v>
      </c>
      <c r="H74" s="88">
        <v>1456000</v>
      </c>
      <c r="I74" s="89">
        <v>1052708.73</v>
      </c>
      <c r="J74" s="90">
        <f t="shared" si="3"/>
        <v>403291.27</v>
      </c>
      <c r="K74" s="33" t="str">
        <f t="shared" si="4"/>
        <v>00005030120200000244</v>
      </c>
      <c r="L74" s="19" t="str">
        <f t="shared" si="5"/>
        <v>00005030120200000244</v>
      </c>
    </row>
    <row r="75" spans="1:12" s="20" customFormat="1" x14ac:dyDescent="0.2">
      <c r="A75" s="82" t="s">
        <v>92</v>
      </c>
      <c r="B75" s="83" t="s">
        <v>7</v>
      </c>
      <c r="C75" s="84" t="s">
        <v>76</v>
      </c>
      <c r="D75" s="111" t="s">
        <v>121</v>
      </c>
      <c r="E75" s="85" t="s">
        <v>123</v>
      </c>
      <c r="F75" s="112"/>
      <c r="G75" s="113" t="s">
        <v>93</v>
      </c>
      <c r="H75" s="88">
        <v>10000</v>
      </c>
      <c r="I75" s="89">
        <v>5119.0200000000004</v>
      </c>
      <c r="J75" s="90">
        <f t="shared" si="3"/>
        <v>4880.9799999999996</v>
      </c>
      <c r="K75" s="33" t="str">
        <f t="shared" si="4"/>
        <v>00005030120200000853</v>
      </c>
      <c r="L75" s="19" t="str">
        <f t="shared" si="5"/>
        <v>00005030120200000853</v>
      </c>
    </row>
    <row r="76" spans="1:12" s="20" customFormat="1" x14ac:dyDescent="0.2">
      <c r="A76" s="82" t="s">
        <v>86</v>
      </c>
      <c r="B76" s="83" t="s">
        <v>7</v>
      </c>
      <c r="C76" s="84" t="s">
        <v>76</v>
      </c>
      <c r="D76" s="111" t="s">
        <v>121</v>
      </c>
      <c r="E76" s="85" t="s">
        <v>124</v>
      </c>
      <c r="F76" s="112"/>
      <c r="G76" s="113" t="s">
        <v>87</v>
      </c>
      <c r="H76" s="88">
        <v>30000</v>
      </c>
      <c r="I76" s="89">
        <v>6000</v>
      </c>
      <c r="J76" s="90">
        <f t="shared" si="3"/>
        <v>24000</v>
      </c>
      <c r="K76" s="33" t="str">
        <f t="shared" si="4"/>
        <v>00005030120300000244</v>
      </c>
      <c r="L76" s="19" t="str">
        <f t="shared" si="5"/>
        <v>00005030120300000244</v>
      </c>
    </row>
    <row r="77" spans="1:12" s="20" customFormat="1" x14ac:dyDescent="0.2">
      <c r="A77" s="82" t="s">
        <v>86</v>
      </c>
      <c r="B77" s="83" t="s">
        <v>7</v>
      </c>
      <c r="C77" s="84" t="s">
        <v>76</v>
      </c>
      <c r="D77" s="111" t="s">
        <v>121</v>
      </c>
      <c r="E77" s="85" t="s">
        <v>125</v>
      </c>
      <c r="F77" s="112"/>
      <c r="G77" s="113" t="s">
        <v>87</v>
      </c>
      <c r="H77" s="88">
        <v>9100</v>
      </c>
      <c r="I77" s="89"/>
      <c r="J77" s="90">
        <f t="shared" si="3"/>
        <v>9100</v>
      </c>
      <c r="K77" s="33" t="str">
        <f t="shared" si="4"/>
        <v>00005030120500000244</v>
      </c>
      <c r="L77" s="19" t="str">
        <f t="shared" si="5"/>
        <v>00005030120500000244</v>
      </c>
    </row>
    <row r="78" spans="1:12" s="20" customFormat="1" x14ac:dyDescent="0.2">
      <c r="A78" s="82" t="s">
        <v>86</v>
      </c>
      <c r="B78" s="83" t="s">
        <v>7</v>
      </c>
      <c r="C78" s="84" t="s">
        <v>76</v>
      </c>
      <c r="D78" s="111" t="s">
        <v>121</v>
      </c>
      <c r="E78" s="85" t="s">
        <v>126</v>
      </c>
      <c r="F78" s="112"/>
      <c r="G78" s="113" t="s">
        <v>87</v>
      </c>
      <c r="H78" s="88">
        <v>15000</v>
      </c>
      <c r="I78" s="89"/>
      <c r="J78" s="90">
        <f t="shared" si="3"/>
        <v>15000</v>
      </c>
      <c r="K78" s="33" t="str">
        <f t="shared" si="4"/>
        <v>000050301206S2090244</v>
      </c>
      <c r="L78" s="19" t="str">
        <f t="shared" si="5"/>
        <v>000050301206S2090244</v>
      </c>
    </row>
    <row r="79" spans="1:12" s="20" customFormat="1" x14ac:dyDescent="0.2">
      <c r="A79" s="82" t="s">
        <v>86</v>
      </c>
      <c r="B79" s="83" t="s">
        <v>7</v>
      </c>
      <c r="C79" s="84" t="s">
        <v>76</v>
      </c>
      <c r="D79" s="111" t="s">
        <v>121</v>
      </c>
      <c r="E79" s="85" t="s">
        <v>127</v>
      </c>
      <c r="F79" s="112"/>
      <c r="G79" s="113" t="s">
        <v>87</v>
      </c>
      <c r="H79" s="88">
        <v>90</v>
      </c>
      <c r="I79" s="89"/>
      <c r="J79" s="90">
        <f t="shared" si="3"/>
        <v>90</v>
      </c>
      <c r="K79" s="33" t="str">
        <f t="shared" si="4"/>
        <v>00005030160100000244</v>
      </c>
      <c r="L79" s="19" t="str">
        <f t="shared" si="5"/>
        <v>00005030160100000244</v>
      </c>
    </row>
    <row r="80" spans="1:12" s="20" customFormat="1" x14ac:dyDescent="0.2">
      <c r="A80" s="82" t="s">
        <v>86</v>
      </c>
      <c r="B80" s="83" t="s">
        <v>7</v>
      </c>
      <c r="C80" s="84" t="s">
        <v>76</v>
      </c>
      <c r="D80" s="111" t="s">
        <v>121</v>
      </c>
      <c r="E80" s="85" t="s">
        <v>128</v>
      </c>
      <c r="F80" s="112"/>
      <c r="G80" s="113" t="s">
        <v>87</v>
      </c>
      <c r="H80" s="88">
        <v>100</v>
      </c>
      <c r="I80" s="89"/>
      <c r="J80" s="90">
        <f t="shared" si="3"/>
        <v>100</v>
      </c>
      <c r="K80" s="33" t="str">
        <f t="shared" si="4"/>
        <v>00005030500000000244</v>
      </c>
      <c r="L80" s="19" t="str">
        <f t="shared" si="5"/>
        <v>00005030500000000244</v>
      </c>
    </row>
    <row r="81" spans="1:12" s="20" customFormat="1" x14ac:dyDescent="0.2">
      <c r="A81" s="82" t="s">
        <v>86</v>
      </c>
      <c r="B81" s="83" t="s">
        <v>7</v>
      </c>
      <c r="C81" s="84" t="s">
        <v>76</v>
      </c>
      <c r="D81" s="111" t="s">
        <v>130</v>
      </c>
      <c r="E81" s="85" t="s">
        <v>129</v>
      </c>
      <c r="F81" s="112"/>
      <c r="G81" s="113" t="s">
        <v>87</v>
      </c>
      <c r="H81" s="88">
        <v>2000</v>
      </c>
      <c r="I81" s="89"/>
      <c r="J81" s="90">
        <f t="shared" si="3"/>
        <v>2000</v>
      </c>
      <c r="K81" s="33" t="str">
        <f t="shared" si="4"/>
        <v>00007070130200000244</v>
      </c>
      <c r="L81" s="19" t="str">
        <f t="shared" si="5"/>
        <v>00007070130200000244</v>
      </c>
    </row>
    <row r="82" spans="1:12" s="20" customFormat="1" x14ac:dyDescent="0.2">
      <c r="A82" s="82" t="s">
        <v>86</v>
      </c>
      <c r="B82" s="83" t="s">
        <v>7</v>
      </c>
      <c r="C82" s="84" t="s">
        <v>76</v>
      </c>
      <c r="D82" s="111" t="s">
        <v>132</v>
      </c>
      <c r="E82" s="85" t="s">
        <v>131</v>
      </c>
      <c r="F82" s="112"/>
      <c r="G82" s="113" t="s">
        <v>87</v>
      </c>
      <c r="H82" s="88">
        <v>5000</v>
      </c>
      <c r="I82" s="89"/>
      <c r="J82" s="90">
        <f t="shared" si="3"/>
        <v>5000</v>
      </c>
      <c r="K82" s="33" t="str">
        <f t="shared" si="4"/>
        <v>00008010130300000244</v>
      </c>
      <c r="L82" s="19" t="str">
        <f t="shared" si="5"/>
        <v>00008010130300000244</v>
      </c>
    </row>
    <row r="83" spans="1:12" s="20" customFormat="1" x14ac:dyDescent="0.2">
      <c r="A83" s="82" t="s">
        <v>136</v>
      </c>
      <c r="B83" s="83" t="s">
        <v>7</v>
      </c>
      <c r="C83" s="84" t="s">
        <v>76</v>
      </c>
      <c r="D83" s="111" t="s">
        <v>133</v>
      </c>
      <c r="E83" s="85" t="s">
        <v>135</v>
      </c>
      <c r="F83" s="112"/>
      <c r="G83" s="113" t="s">
        <v>134</v>
      </c>
      <c r="H83" s="88">
        <v>82500</v>
      </c>
      <c r="I83" s="89">
        <v>26993.200000000001</v>
      </c>
      <c r="J83" s="90">
        <f t="shared" si="3"/>
        <v>55506.8</v>
      </c>
      <c r="K83" s="33" t="str">
        <f t="shared" si="4"/>
        <v>00010019900061010312</v>
      </c>
      <c r="L83" s="19" t="str">
        <f t="shared" si="5"/>
        <v>00010019900061010312</v>
      </c>
    </row>
    <row r="84" spans="1:12" s="20" customFormat="1" x14ac:dyDescent="0.2">
      <c r="A84" s="82" t="s">
        <v>86</v>
      </c>
      <c r="B84" s="83" t="s">
        <v>7</v>
      </c>
      <c r="C84" s="84" t="s">
        <v>76</v>
      </c>
      <c r="D84" s="111" t="s">
        <v>138</v>
      </c>
      <c r="E84" s="85" t="s">
        <v>137</v>
      </c>
      <c r="F84" s="112"/>
      <c r="G84" s="113" t="s">
        <v>87</v>
      </c>
      <c r="H84" s="88">
        <v>6000</v>
      </c>
      <c r="I84" s="89"/>
      <c r="J84" s="90">
        <f t="shared" si="3"/>
        <v>6000</v>
      </c>
      <c r="K84" s="33" t="str">
        <f t="shared" si="4"/>
        <v>00011010130100000244</v>
      </c>
      <c r="L84" s="19" t="str">
        <f t="shared" si="5"/>
        <v>00011010130100000244</v>
      </c>
    </row>
    <row r="85" spans="1:12" ht="5.25" hidden="1" customHeight="1" thickBot="1" x14ac:dyDescent="0.25">
      <c r="A85" s="114"/>
      <c r="B85" s="115"/>
      <c r="C85" s="116"/>
      <c r="D85" s="116"/>
      <c r="E85" s="116"/>
      <c r="F85" s="116"/>
      <c r="G85" s="116"/>
      <c r="H85" s="117"/>
      <c r="I85" s="118"/>
      <c r="J85" s="119"/>
      <c r="K85" s="31"/>
    </row>
    <row r="86" spans="1:12" ht="13.5" thickBot="1" x14ac:dyDescent="0.25">
      <c r="A86" s="120"/>
      <c r="B86" s="120"/>
      <c r="C86" s="100"/>
      <c r="D86" s="100"/>
      <c r="E86" s="100"/>
      <c r="F86" s="100"/>
      <c r="G86" s="100"/>
      <c r="H86" s="121"/>
      <c r="I86" s="121"/>
      <c r="J86" s="121"/>
      <c r="K86" s="18"/>
    </row>
    <row r="87" spans="1:12" ht="28.5" customHeight="1" thickBot="1" x14ac:dyDescent="0.25">
      <c r="A87" s="122" t="s">
        <v>18</v>
      </c>
      <c r="B87" s="123">
        <v>450</v>
      </c>
      <c r="C87" s="124" t="s">
        <v>17</v>
      </c>
      <c r="D87" s="125"/>
      <c r="E87" s="125"/>
      <c r="F87" s="125"/>
      <c r="G87" s="126"/>
      <c r="H87" s="127">
        <f>0-H95</f>
        <v>-753312.87</v>
      </c>
      <c r="I87" s="127">
        <f>I15-I42</f>
        <v>-402874.85</v>
      </c>
      <c r="J87" s="128" t="s">
        <v>17</v>
      </c>
    </row>
    <row r="88" spans="1:12" x14ac:dyDescent="0.2">
      <c r="A88" s="120"/>
      <c r="B88" s="129"/>
      <c r="C88" s="100"/>
      <c r="D88" s="100"/>
      <c r="E88" s="100"/>
      <c r="F88" s="100"/>
      <c r="G88" s="100"/>
      <c r="H88" s="100"/>
      <c r="I88" s="100"/>
      <c r="J88" s="100"/>
    </row>
    <row r="89" spans="1:12" ht="15" x14ac:dyDescent="0.25">
      <c r="A89" s="102" t="s">
        <v>32</v>
      </c>
      <c r="B89" s="102"/>
      <c r="C89" s="102"/>
      <c r="D89" s="102"/>
      <c r="E89" s="102"/>
      <c r="F89" s="102"/>
      <c r="G89" s="102"/>
      <c r="H89" s="102"/>
      <c r="I89" s="102"/>
      <c r="J89" s="102"/>
      <c r="K89" s="28"/>
    </row>
    <row r="90" spans="1:12" x14ac:dyDescent="0.2">
      <c r="A90" s="103"/>
      <c r="B90" s="130"/>
      <c r="C90" s="104"/>
      <c r="D90" s="104"/>
      <c r="E90" s="104"/>
      <c r="F90" s="104"/>
      <c r="G90" s="104"/>
      <c r="H90" s="105"/>
      <c r="I90" s="105"/>
      <c r="J90" s="131" t="s">
        <v>27</v>
      </c>
      <c r="K90" s="17"/>
    </row>
    <row r="91" spans="1:12" ht="17.100000000000001" customHeight="1" x14ac:dyDescent="0.2">
      <c r="A91" s="50" t="s">
        <v>39</v>
      </c>
      <c r="B91" s="50" t="s">
        <v>40</v>
      </c>
      <c r="C91" s="51" t="s">
        <v>45</v>
      </c>
      <c r="D91" s="52"/>
      <c r="E91" s="52"/>
      <c r="F91" s="52"/>
      <c r="G91" s="53"/>
      <c r="H91" s="50" t="s">
        <v>42</v>
      </c>
      <c r="I91" s="50" t="s">
        <v>23</v>
      </c>
      <c r="J91" s="50" t="s">
        <v>43</v>
      </c>
      <c r="K91" s="29"/>
    </row>
    <row r="92" spans="1:12" ht="17.100000000000001" customHeight="1" x14ac:dyDescent="0.2">
      <c r="A92" s="54"/>
      <c r="B92" s="54"/>
      <c r="C92" s="55"/>
      <c r="D92" s="56"/>
      <c r="E92" s="56"/>
      <c r="F92" s="56"/>
      <c r="G92" s="57"/>
      <c r="H92" s="54"/>
      <c r="I92" s="54"/>
      <c r="J92" s="54"/>
      <c r="K92" s="29"/>
    </row>
    <row r="93" spans="1:12" ht="17.100000000000001" customHeight="1" x14ac:dyDescent="0.2">
      <c r="A93" s="58"/>
      <c r="B93" s="58"/>
      <c r="C93" s="59"/>
      <c r="D93" s="60"/>
      <c r="E93" s="60"/>
      <c r="F93" s="60"/>
      <c r="G93" s="61"/>
      <c r="H93" s="58"/>
      <c r="I93" s="58"/>
      <c r="J93" s="58"/>
      <c r="K93" s="29"/>
    </row>
    <row r="94" spans="1:12" ht="13.5" thickBot="1" x14ac:dyDescent="0.25">
      <c r="A94" s="62">
        <v>1</v>
      </c>
      <c r="B94" s="63">
        <v>2</v>
      </c>
      <c r="C94" s="64">
        <v>3</v>
      </c>
      <c r="D94" s="65"/>
      <c r="E94" s="65"/>
      <c r="F94" s="65"/>
      <c r="G94" s="66"/>
      <c r="H94" s="67" t="s">
        <v>2</v>
      </c>
      <c r="I94" s="67" t="s">
        <v>25</v>
      </c>
      <c r="J94" s="67" t="s">
        <v>26</v>
      </c>
      <c r="K94" s="30"/>
    </row>
    <row r="95" spans="1:12" ht="12.75" customHeight="1" x14ac:dyDescent="0.2">
      <c r="A95" s="132" t="s">
        <v>33</v>
      </c>
      <c r="B95" s="69" t="s">
        <v>8</v>
      </c>
      <c r="C95" s="70" t="s">
        <v>17</v>
      </c>
      <c r="D95" s="71"/>
      <c r="E95" s="71"/>
      <c r="F95" s="71"/>
      <c r="G95" s="72"/>
      <c r="H95" s="73">
        <f>H97+H102+H107</f>
        <v>753312.87</v>
      </c>
      <c r="I95" s="73">
        <f>I97+I102+I107</f>
        <v>402874.85</v>
      </c>
      <c r="J95" s="74">
        <f>J97+J102+J107</f>
        <v>350438.02</v>
      </c>
    </row>
    <row r="96" spans="1:12" ht="12.75" customHeight="1" x14ac:dyDescent="0.2">
      <c r="A96" s="133" t="s">
        <v>11</v>
      </c>
      <c r="B96" s="134"/>
      <c r="C96" s="135"/>
      <c r="D96" s="136"/>
      <c r="E96" s="136"/>
      <c r="F96" s="136"/>
      <c r="G96" s="137"/>
      <c r="H96" s="138"/>
      <c r="I96" s="139"/>
      <c r="J96" s="140"/>
    </row>
    <row r="97" spans="1:12" ht="12.75" customHeight="1" x14ac:dyDescent="0.2">
      <c r="A97" s="132" t="s">
        <v>34</v>
      </c>
      <c r="B97" s="141" t="s">
        <v>12</v>
      </c>
      <c r="C97" s="142" t="s">
        <v>17</v>
      </c>
      <c r="D97" s="143"/>
      <c r="E97" s="143"/>
      <c r="F97" s="143"/>
      <c r="G97" s="144"/>
      <c r="H97" s="73">
        <v>0</v>
      </c>
      <c r="I97" s="73">
        <v>0</v>
      </c>
      <c r="J97" s="81">
        <v>0</v>
      </c>
    </row>
    <row r="98" spans="1:12" ht="12.75" customHeight="1" x14ac:dyDescent="0.2">
      <c r="A98" s="133" t="s">
        <v>10</v>
      </c>
      <c r="B98" s="76"/>
      <c r="C98" s="145"/>
      <c r="D98" s="146"/>
      <c r="E98" s="146"/>
      <c r="F98" s="146"/>
      <c r="G98" s="147"/>
      <c r="H98" s="148"/>
      <c r="I98" s="149"/>
      <c r="J98" s="150"/>
    </row>
    <row r="99" spans="1:12" hidden="1" x14ac:dyDescent="0.2">
      <c r="A99" s="151"/>
      <c r="B99" s="152" t="s">
        <v>12</v>
      </c>
      <c r="C99" s="153"/>
      <c r="D99" s="154"/>
      <c r="E99" s="155"/>
      <c r="F99" s="155"/>
      <c r="G99" s="156"/>
      <c r="H99" s="157"/>
      <c r="I99" s="158"/>
      <c r="J99" s="159"/>
      <c r="K99" s="38" t="str">
        <f>C99 &amp; D99 &amp; G99</f>
        <v/>
      </c>
      <c r="L99" s="39"/>
    </row>
    <row r="100" spans="1:12" s="20" customFormat="1" x14ac:dyDescent="0.2">
      <c r="A100" s="160"/>
      <c r="B100" s="161" t="s">
        <v>12</v>
      </c>
      <c r="C100" s="162"/>
      <c r="D100" s="163"/>
      <c r="E100" s="163"/>
      <c r="F100" s="163"/>
      <c r="G100" s="164"/>
      <c r="H100" s="165"/>
      <c r="I100" s="166"/>
      <c r="J100" s="167">
        <f>IF(IF(H100="",0,H100)=0,0,(IF(H100&gt;0,IF(I100&gt;H100,0,H100-I100),IF(I100&gt;H100,H100-I100,0))))</f>
        <v>0</v>
      </c>
      <c r="K100" s="40" t="str">
        <f>C100 &amp; D100 &amp; G100</f>
        <v/>
      </c>
      <c r="L100" s="41" t="str">
        <f>C100 &amp; D100 &amp; G100</f>
        <v/>
      </c>
    </row>
    <row r="101" spans="1:12" ht="12.75" hidden="1" customHeight="1" x14ac:dyDescent="0.2">
      <c r="A101" s="132"/>
      <c r="B101" s="168"/>
      <c r="C101" s="169"/>
      <c r="D101" s="169"/>
      <c r="E101" s="169"/>
      <c r="F101" s="169"/>
      <c r="G101" s="169"/>
      <c r="H101" s="170"/>
      <c r="I101" s="171"/>
      <c r="J101" s="172"/>
      <c r="K101" s="32"/>
    </row>
    <row r="102" spans="1:12" ht="12.75" customHeight="1" x14ac:dyDescent="0.2">
      <c r="A102" s="132" t="s">
        <v>35</v>
      </c>
      <c r="B102" s="76" t="s">
        <v>13</v>
      </c>
      <c r="C102" s="145" t="s">
        <v>17</v>
      </c>
      <c r="D102" s="146"/>
      <c r="E102" s="146"/>
      <c r="F102" s="146"/>
      <c r="G102" s="147"/>
      <c r="H102" s="73">
        <v>0</v>
      </c>
      <c r="I102" s="73">
        <v>0</v>
      </c>
      <c r="J102" s="110">
        <v>0</v>
      </c>
    </row>
    <row r="103" spans="1:12" ht="12.75" customHeight="1" x14ac:dyDescent="0.2">
      <c r="A103" s="133" t="s">
        <v>10</v>
      </c>
      <c r="B103" s="76"/>
      <c r="C103" s="145"/>
      <c r="D103" s="146"/>
      <c r="E103" s="146"/>
      <c r="F103" s="146"/>
      <c r="G103" s="147"/>
      <c r="H103" s="148"/>
      <c r="I103" s="149"/>
      <c r="J103" s="150"/>
    </row>
    <row r="104" spans="1:12" ht="12.75" hidden="1" customHeight="1" x14ac:dyDescent="0.2">
      <c r="A104" s="151"/>
      <c r="B104" s="152" t="s">
        <v>13</v>
      </c>
      <c r="C104" s="153"/>
      <c r="D104" s="154"/>
      <c r="E104" s="155"/>
      <c r="F104" s="155"/>
      <c r="G104" s="156"/>
      <c r="H104" s="157"/>
      <c r="I104" s="158"/>
      <c r="J104" s="159"/>
      <c r="K104" s="38" t="str">
        <f>C104 &amp; D104 &amp; G104</f>
        <v/>
      </c>
      <c r="L104" s="39"/>
    </row>
    <row r="105" spans="1:12" s="20" customFormat="1" x14ac:dyDescent="0.2">
      <c r="A105" s="160"/>
      <c r="B105" s="161" t="s">
        <v>13</v>
      </c>
      <c r="C105" s="162"/>
      <c r="D105" s="163"/>
      <c r="E105" s="163"/>
      <c r="F105" s="163"/>
      <c r="G105" s="164"/>
      <c r="H105" s="165"/>
      <c r="I105" s="166"/>
      <c r="J105" s="167">
        <f>IF(IF(H105="",0,H105)=0,0,(IF(H105&gt;0,IF(I105&gt;H105,0,H105-I105),IF(I105&gt;H105,H105-I105,0))))</f>
        <v>0</v>
      </c>
      <c r="K105" s="40" t="str">
        <f>C105 &amp; D105 &amp; G105</f>
        <v/>
      </c>
      <c r="L105" s="41" t="str">
        <f>C105 &amp; D105 &amp; G105</f>
        <v/>
      </c>
    </row>
    <row r="106" spans="1:12" ht="12.75" hidden="1" customHeight="1" x14ac:dyDescent="0.2">
      <c r="A106" s="132"/>
      <c r="B106" s="141"/>
      <c r="C106" s="169"/>
      <c r="D106" s="169"/>
      <c r="E106" s="169"/>
      <c r="F106" s="169"/>
      <c r="G106" s="169"/>
      <c r="H106" s="170"/>
      <c r="I106" s="171"/>
      <c r="J106" s="172"/>
      <c r="K106" s="32"/>
    </row>
    <row r="107" spans="1:12" ht="12.75" customHeight="1" x14ac:dyDescent="0.2">
      <c r="A107" s="132" t="s">
        <v>16</v>
      </c>
      <c r="B107" s="76" t="s">
        <v>9</v>
      </c>
      <c r="C107" s="145" t="s">
        <v>53</v>
      </c>
      <c r="D107" s="146"/>
      <c r="E107" s="146"/>
      <c r="F107" s="146"/>
      <c r="G107" s="147"/>
      <c r="H107" s="73">
        <v>753312.87</v>
      </c>
      <c r="I107" s="73">
        <v>402874.85</v>
      </c>
      <c r="J107" s="173">
        <f>IF(IF(H107="",0,H107)=0,0,(IF(H107&gt;0,IF(I107&gt;H107,0,H107-I107),IF(I107&gt;H107,H107-I107,0))))</f>
        <v>350438.02</v>
      </c>
    </row>
    <row r="108" spans="1:12" ht="22.5" x14ac:dyDescent="0.2">
      <c r="A108" s="132" t="s">
        <v>54</v>
      </c>
      <c r="B108" s="76" t="s">
        <v>9</v>
      </c>
      <c r="C108" s="145" t="s">
        <v>55</v>
      </c>
      <c r="D108" s="146"/>
      <c r="E108" s="146"/>
      <c r="F108" s="146"/>
      <c r="G108" s="147"/>
      <c r="H108" s="73">
        <v>753312.87</v>
      </c>
      <c r="I108" s="73">
        <v>402874.85</v>
      </c>
      <c r="J108" s="173">
        <f>IF(IF(H108="",0,H108)=0,0,(IF(H108&gt;0,IF(I108&gt;H108,0,H108-I108),IF(I108&gt;H108,H108-I108,0))))</f>
        <v>350438.02</v>
      </c>
    </row>
    <row r="109" spans="1:12" ht="35.25" customHeight="1" x14ac:dyDescent="0.2">
      <c r="A109" s="132" t="s">
        <v>57</v>
      </c>
      <c r="B109" s="76" t="s">
        <v>9</v>
      </c>
      <c r="C109" s="145" t="s">
        <v>56</v>
      </c>
      <c r="D109" s="146"/>
      <c r="E109" s="146"/>
      <c r="F109" s="146"/>
      <c r="G109" s="147"/>
      <c r="H109" s="73">
        <v>0</v>
      </c>
      <c r="I109" s="73">
        <v>0</v>
      </c>
      <c r="J109" s="173">
        <f>IF(IF(H109="",0,H109)=0,0,(IF(H109&gt;0,IF(I109&gt;H109,0,H109-I109),IF(I109&gt;H109,H109-I109,0))))</f>
        <v>0</v>
      </c>
    </row>
    <row r="110" spans="1:12" ht="22.5" x14ac:dyDescent="0.2">
      <c r="A110" s="132" t="s">
        <v>74</v>
      </c>
      <c r="B110" s="76" t="s">
        <v>14</v>
      </c>
      <c r="C110" s="174" t="s">
        <v>72</v>
      </c>
      <c r="D110" s="175" t="s">
        <v>73</v>
      </c>
      <c r="E110" s="175"/>
      <c r="F110" s="175"/>
      <c r="G110" s="176"/>
      <c r="H110" s="177">
        <v>-9459692.5999999996</v>
      </c>
      <c r="I110" s="177">
        <v>-3194862.25</v>
      </c>
      <c r="J110" s="178" t="s">
        <v>17</v>
      </c>
      <c r="K110" s="27" t="str">
        <f>C110 &amp; D110 &amp; G110</f>
        <v>10001050201100000510</v>
      </c>
      <c r="L110" s="4" t="str">
        <f>C110 &amp; D110 &amp; G110</f>
        <v>10001050201100000510</v>
      </c>
    </row>
    <row r="111" spans="1:12" ht="22.5" x14ac:dyDescent="0.2">
      <c r="A111" s="179" t="s">
        <v>70</v>
      </c>
      <c r="B111" s="76" t="s">
        <v>15</v>
      </c>
      <c r="C111" s="174" t="s">
        <v>72</v>
      </c>
      <c r="D111" s="175" t="s">
        <v>71</v>
      </c>
      <c r="E111" s="175"/>
      <c r="F111" s="175"/>
      <c r="G111" s="176"/>
      <c r="H111" s="180">
        <v>10213005.470000001</v>
      </c>
      <c r="I111" s="180">
        <v>3597737.1</v>
      </c>
      <c r="J111" s="181" t="s">
        <v>17</v>
      </c>
      <c r="K111" s="26" t="str">
        <f>C111 &amp; D111 &amp; G111</f>
        <v>10001050201100000610</v>
      </c>
      <c r="L111" s="4" t="str">
        <f>C111 &amp; D111 &amp; G111</f>
        <v>10001050201100000610</v>
      </c>
    </row>
    <row r="112" spans="1:12" x14ac:dyDescent="0.2">
      <c r="A112" s="120"/>
      <c r="B112" s="129"/>
      <c r="C112" s="100"/>
      <c r="D112" s="100"/>
      <c r="E112" s="100"/>
      <c r="F112" s="100"/>
      <c r="G112" s="100"/>
      <c r="H112" s="100"/>
      <c r="I112" s="100"/>
      <c r="J112" s="100"/>
      <c r="K112" s="12"/>
    </row>
    <row r="113" spans="1:12" x14ac:dyDescent="0.2">
      <c r="A113" s="120"/>
      <c r="B113" s="129"/>
      <c r="C113" s="100"/>
      <c r="D113" s="100"/>
      <c r="E113" s="100"/>
      <c r="F113" s="100"/>
      <c r="G113" s="100"/>
      <c r="H113" s="100"/>
      <c r="I113" s="100"/>
      <c r="J113" s="100"/>
      <c r="K113" s="25"/>
      <c r="L113" s="25"/>
    </row>
    <row r="114" spans="1:12" ht="21.75" customHeight="1" x14ac:dyDescent="0.2">
      <c r="A114" s="182" t="s">
        <v>48</v>
      </c>
      <c r="B114" s="183"/>
      <c r="C114" s="183"/>
      <c r="D114" s="183"/>
      <c r="E114" s="129"/>
      <c r="F114" s="129"/>
      <c r="G114" s="100"/>
      <c r="H114" s="184" t="s">
        <v>50</v>
      </c>
      <c r="I114" s="185"/>
      <c r="J114" s="185"/>
      <c r="K114" s="25"/>
      <c r="L114" s="25"/>
    </row>
    <row r="115" spans="1:12" x14ac:dyDescent="0.2">
      <c r="A115" s="186" t="s">
        <v>46</v>
      </c>
      <c r="B115" s="187" t="s">
        <v>47</v>
      </c>
      <c r="C115" s="187"/>
      <c r="D115" s="187"/>
      <c r="E115" s="129"/>
      <c r="F115" s="129"/>
      <c r="G115" s="100"/>
      <c r="H115" s="100"/>
      <c r="I115" s="188" t="s">
        <v>51</v>
      </c>
      <c r="J115" s="129" t="s">
        <v>47</v>
      </c>
      <c r="K115" s="25"/>
      <c r="L115" s="25"/>
    </row>
    <row r="116" spans="1:12" x14ac:dyDescent="0.2">
      <c r="A116" s="186"/>
      <c r="B116" s="129"/>
      <c r="C116" s="100"/>
      <c r="D116" s="100"/>
      <c r="E116" s="100"/>
      <c r="F116" s="100"/>
      <c r="G116" s="100"/>
      <c r="H116" s="100"/>
      <c r="I116" s="100"/>
      <c r="J116" s="100"/>
      <c r="K116" s="25"/>
      <c r="L116" s="25"/>
    </row>
    <row r="117" spans="1:12" ht="21.75" customHeight="1" x14ac:dyDescent="0.2">
      <c r="A117" s="186" t="s">
        <v>49</v>
      </c>
      <c r="B117" s="189"/>
      <c r="C117" s="189"/>
      <c r="D117" s="189"/>
      <c r="E117" s="190"/>
      <c r="F117" s="190"/>
      <c r="G117" s="100"/>
      <c r="H117" s="100"/>
      <c r="I117" s="100"/>
      <c r="J117" s="100"/>
      <c r="K117" s="25"/>
      <c r="L117" s="25"/>
    </row>
    <row r="118" spans="1:12" x14ac:dyDescent="0.2">
      <c r="A118" s="3" t="s">
        <v>46</v>
      </c>
      <c r="B118" s="49" t="s">
        <v>47</v>
      </c>
      <c r="C118" s="49"/>
      <c r="D118" s="49"/>
      <c r="E118" s="14"/>
      <c r="F118" s="14"/>
      <c r="G118" s="12"/>
      <c r="H118" s="12"/>
      <c r="I118" s="12"/>
      <c r="J118" s="12"/>
      <c r="K118" s="25"/>
      <c r="L118" s="25"/>
    </row>
    <row r="119" spans="1:12" x14ac:dyDescent="0.2">
      <c r="A119" s="3"/>
      <c r="B119" s="14"/>
      <c r="C119" s="12"/>
      <c r="D119" s="12"/>
      <c r="E119" s="12"/>
      <c r="F119" s="12"/>
      <c r="G119" s="12"/>
      <c r="H119" s="12"/>
      <c r="I119" s="12"/>
      <c r="J119" s="12"/>
      <c r="K119" s="25"/>
      <c r="L119" s="25"/>
    </row>
    <row r="120" spans="1:12" x14ac:dyDescent="0.2">
      <c r="A120" s="3" t="s">
        <v>31</v>
      </c>
      <c r="B120" s="14"/>
      <c r="C120" s="12"/>
      <c r="D120" s="12"/>
      <c r="E120" s="12"/>
      <c r="F120" s="12"/>
      <c r="G120" s="12"/>
      <c r="H120" s="12"/>
      <c r="I120" s="12"/>
      <c r="J120" s="12"/>
      <c r="K120" s="25"/>
      <c r="L120" s="25"/>
    </row>
    <row r="121" spans="1:12" x14ac:dyDescent="0.2">
      <c r="A121" s="13"/>
      <c r="B121" s="14"/>
      <c r="C121" s="12"/>
      <c r="D121" s="12"/>
      <c r="E121" s="12"/>
      <c r="F121" s="12"/>
      <c r="G121" s="12"/>
      <c r="H121" s="12"/>
      <c r="I121" s="12"/>
      <c r="J121" s="12"/>
      <c r="K121" s="25"/>
      <c r="L121" s="25"/>
    </row>
    <row r="122" spans="1:12" x14ac:dyDescent="0.2">
      <c r="K122" s="25"/>
      <c r="L122" s="25"/>
    </row>
    <row r="123" spans="1:12" x14ac:dyDescent="0.2">
      <c r="K123" s="25"/>
      <c r="L123" s="25"/>
    </row>
    <row r="124" spans="1:12" x14ac:dyDescent="0.2">
      <c r="K124" s="25"/>
      <c r="L124" s="25"/>
    </row>
    <row r="125" spans="1:12" x14ac:dyDescent="0.2">
      <c r="K125" s="25"/>
      <c r="L125" s="25"/>
    </row>
    <row r="126" spans="1:12" x14ac:dyDescent="0.2">
      <c r="K126" s="25"/>
      <c r="L126" s="25"/>
    </row>
    <row r="127" spans="1:12" x14ac:dyDescent="0.2">
      <c r="K127" s="25"/>
      <c r="L127" s="25"/>
    </row>
  </sheetData>
  <mergeCells count="111">
    <mergeCell ref="J38:J40"/>
    <mergeCell ref="I38:I40"/>
    <mergeCell ref="A38:A40"/>
    <mergeCell ref="C42:G42"/>
    <mergeCell ref="C38:G40"/>
    <mergeCell ref="E56:F56"/>
    <mergeCell ref="I91:I93"/>
    <mergeCell ref="C87:G87"/>
    <mergeCell ref="B118:D118"/>
    <mergeCell ref="C98:G98"/>
    <mergeCell ref="C102:G102"/>
    <mergeCell ref="C103:G103"/>
    <mergeCell ref="B114:D114"/>
    <mergeCell ref="B117:D117"/>
    <mergeCell ref="C107:G107"/>
    <mergeCell ref="C109:G109"/>
    <mergeCell ref="H91:H93"/>
    <mergeCell ref="C91:G93"/>
    <mergeCell ref="D99:G99"/>
    <mergeCell ref="C94:G94"/>
    <mergeCell ref="C95:G95"/>
    <mergeCell ref="C96:G96"/>
    <mergeCell ref="B115:D115"/>
    <mergeCell ref="C108:G108"/>
    <mergeCell ref="A91:A93"/>
    <mergeCell ref="B91:B93"/>
    <mergeCell ref="J91:J93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41:G41"/>
    <mergeCell ref="A89:J89"/>
    <mergeCell ref="C43:G43"/>
    <mergeCell ref="H38:H40"/>
    <mergeCell ref="B38:B40"/>
    <mergeCell ref="A36:J36"/>
    <mergeCell ref="C97:G97"/>
    <mergeCell ref="D111:G111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D100:G100"/>
    <mergeCell ref="D110:G110"/>
    <mergeCell ref="D104:G104"/>
    <mergeCell ref="D105:G105"/>
    <mergeCell ref="E62:F62"/>
    <mergeCell ref="E63:F63"/>
    <mergeCell ref="E64:F64"/>
    <mergeCell ref="E65:F65"/>
    <mergeCell ref="E66:F66"/>
    <mergeCell ref="E57:F57"/>
    <mergeCell ref="E58:F58"/>
    <mergeCell ref="E59:F59"/>
    <mergeCell ref="E60:F60"/>
    <mergeCell ref="E61:F61"/>
    <mergeCell ref="E81:F81"/>
    <mergeCell ref="E72:F72"/>
    <mergeCell ref="E73:F73"/>
    <mergeCell ref="E74:F74"/>
    <mergeCell ref="E75:F75"/>
    <mergeCell ref="E76:F76"/>
    <mergeCell ref="E67:F67"/>
    <mergeCell ref="E68:F68"/>
    <mergeCell ref="E69:F69"/>
    <mergeCell ref="E70:F70"/>
    <mergeCell ref="E71:F71"/>
    <mergeCell ref="D30:G30"/>
    <mergeCell ref="D31:G31"/>
    <mergeCell ref="D32:G32"/>
    <mergeCell ref="D33:G33"/>
    <mergeCell ref="E82:F82"/>
    <mergeCell ref="E83:F83"/>
    <mergeCell ref="E84:F84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E77:F77"/>
    <mergeCell ref="E78:F78"/>
    <mergeCell ref="E79:F79"/>
    <mergeCell ref="E80:F80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34" max="16383" man="1"/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dcterms:created xsi:type="dcterms:W3CDTF">2009-02-13T09:10:05Z</dcterms:created>
  <dcterms:modified xsi:type="dcterms:W3CDTF">2019-08-08T12:14:10Z</dcterms:modified>
</cp:coreProperties>
</file>